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villalvazog.INAES\Documents\INAES\1 ARCHIVOS SUBDIRECCION\2019\INFORMES\MIR\3 REPORTES PASH\RESULTADOS\4 TRIMESTRE\"/>
    </mc:Choice>
  </mc:AlternateContent>
  <bookViews>
    <workbookView xWindow="0" yWindow="0" windowWidth="28800" windowHeight="12345" activeTab="1"/>
  </bookViews>
  <sheets>
    <sheet name="Portada" sheetId="1" r:id="rId1"/>
    <sheet name="20 S017" sheetId="2" r:id="rId2"/>
  </sheets>
  <definedNames>
    <definedName name="_xlnm.Print_Area" localSheetId="1">'20 S017'!$B$2:$U$67</definedName>
    <definedName name="_xlnm.Print_Area" localSheetId="0">Portada!$B$1:$AD$86</definedName>
    <definedName name="_xlnm.Print_Titles" localSheetId="1">'20 S017'!$1:$4</definedName>
    <definedName name="_xlnm.Print_Titles" localSheetId="0">Portada!$1:$4</definedName>
  </definedNames>
  <calcPr calcId="152511"/>
</workbook>
</file>

<file path=xl/calcChain.xml><?xml version="1.0" encoding="utf-8"?>
<calcChain xmlns="http://schemas.openxmlformats.org/spreadsheetml/2006/main">
  <c r="T38" i="2" l="1"/>
  <c r="U38" i="2" s="1"/>
  <c r="S38" i="2"/>
  <c r="R38" i="2"/>
  <c r="T37" i="2"/>
  <c r="U37" i="2" s="1"/>
  <c r="S37" i="2"/>
  <c r="R37"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<sst xmlns="http://schemas.openxmlformats.org/spreadsheetml/2006/main" count="218" uniqueCount="150">
  <si>
    <t>Informes sobre la Situación Económica,
las Finanzas Públicas y la Deuda Pública</t>
  </si>
  <si>
    <t xml:space="preserve">    Cuarto Trimestre 2019</t>
  </si>
  <si>
    <t>Ramo 20
Bienestar</t>
  </si>
  <si>
    <t>Programas presupuestarios cuya MIR se incluye en el reporte</t>
  </si>
  <si>
    <t xml:space="preserve">S-017 Programa de Fomento a la Economía Social
</t>
  </si>
  <si>
    <t xml:space="preserve">      Cuarto Trimestre 2019</t>
  </si>
  <si>
    <t>DATOS DEL PROGRAMA</t>
  </si>
  <si>
    <t>Programa presupuestario</t>
  </si>
  <si>
    <t>S017</t>
  </si>
  <si>
    <t>Programa de Fomento a la Economía Social</t>
  </si>
  <si>
    <t>Ramo</t>
  </si>
  <si>
    <t>20</t>
  </si>
  <si>
    <t>Bienestar</t>
  </si>
  <si>
    <t>Unidad responsable</t>
  </si>
  <si>
    <t>L00-Instituto Nacional de la Economía Social</t>
  </si>
  <si>
    <t>Enfoques transversales</t>
  </si>
  <si>
    <t>Sin Información</t>
  </si>
  <si>
    <t>Clasificación Funcional</t>
  </si>
  <si>
    <t>Finalidad</t>
  </si>
  <si>
    <t>2 - Desarrollo Social</t>
  </si>
  <si>
    <t>Función</t>
  </si>
  <si>
    <t>6 - Protección Social</t>
  </si>
  <si>
    <t>Subfunción</t>
  </si>
  <si>
    <t>8 - Otros Grupos Vulnerables</t>
  </si>
  <si>
    <t>Actividad Institucional</t>
  </si>
  <si>
    <t>8 - Apoyo al ingreso, a la salud y a la educación de las familias en pobreza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</si>
  <si>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</si>
  <si>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</si>
  <si>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</si>
  <si>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</si>
  <si>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</si>
  <si>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</si>
  <si>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</si>
  <si>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</si>
  <si>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</si>
  <si>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</si>
  <si>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</si>
  <si>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</si>
  <si>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</si>
  <si>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</si>
  <si>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</si>
  <si>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el apoyo y desarrollo de proyectos productivos. mediante la inclusión productiva y financiera en el Sector Social de la Economía.</t>
  </si>
  <si>
    <r>
      <t>Ingreso promedio de las personas por debajo de la línea de bienestar que tiene como trabajo principal un negocio propio</t>
    </r>
    <r>
      <rPr>
        <i/>
        <sz val="10"/>
        <color indexed="30"/>
        <rFont val="Soberana Sans"/>
      </rPr>
      <t xml:space="preserve">
</t>
    </r>
  </si>
  <si>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</si>
  <si>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Pesos</t>
  </si>
  <si>
    <t>Estratégico-Eficacia-Bienal</t>
  </si>
  <si>
    <t>N/A</t>
  </si>
  <si>
    <t>Propósito</t>
  </si>
  <si>
    <t>Los Organismos del Sector Social de la Economía logran su inclusión productiva o financiera</t>
  </si>
  <si>
    <r>
      <t>Porcentaje de Organismos del Sector Social de la Economía (OSSE) que permanecen en operación dos años después de recibido el apoyo de inversión</t>
    </r>
    <r>
      <rPr>
        <i/>
        <sz val="10"/>
        <color indexed="30"/>
        <rFont val="Soberana Sans"/>
      </rPr>
      <t xml:space="preserve">
</t>
    </r>
  </si>
  <si>
    <t>(Número de OSSE que continúan operando en el año t / Número de OSSE que recibieron apoyo para proyectos productivos en el año t-2 y comprobaron la aplicación de recursos) X 100</t>
  </si>
  <si>
    <t>Porcentaje</t>
  </si>
  <si>
    <t>Estratégico-Eficacia-Anual</t>
  </si>
  <si>
    <t/>
  </si>
  <si>
    <r>
      <t>Porcentaje de personas efectivamente ocupadas</t>
    </r>
    <r>
      <rPr>
        <i/>
        <sz val="10"/>
        <color indexed="30"/>
        <rFont val="Soberana Sans"/>
      </rPr>
      <t xml:space="preserve">
</t>
    </r>
  </si>
  <si>
    <t>(Número de personas efectivamente ocupadas en los OSSE en el año t / Número de personas a ocuparse proyectadas en los Estudios de inversión) X 100</t>
  </si>
  <si>
    <r>
      <t>Tasa de variación en el número de socios de los Organismos del Sector Social de la Economía de ahorro y préstamo, en su figura de Sociedades Cooperativas de Ahorro y Préstamo apoyados por el INAES y autorizados por la Comisión Nacional Bancaria y de Valores</t>
    </r>
    <r>
      <rPr>
        <i/>
        <sz val="10"/>
        <color indexed="30"/>
        <rFont val="Soberana Sans"/>
      </rPr>
      <t xml:space="preserve">
</t>
    </r>
  </si>
  <si>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</si>
  <si>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Tasa de variación</t>
  </si>
  <si>
    <r>
      <t>Porcentaje de grupos sociales con proyectos productivos en operación, dos años después de recibido el apoyo</t>
    </r>
    <r>
      <rPr>
        <i/>
        <sz val="10"/>
        <color indexed="30"/>
        <rFont val="Soberana Sans"/>
      </rPr>
      <t xml:space="preserve">
</t>
    </r>
  </si>
  <si>
    <t>(Número de grupos sociales con proyectos productivos en operación en el año t / Número de grupos sociales que recibieron apoyo para proyectos productivos en el año t-2) X 100</t>
  </si>
  <si>
    <t>Componente</t>
  </si>
  <si>
    <t>A Apoyos para la Banca Social otorgados.</t>
  </si>
  <si>
    <r>
      <t>Porcentaje de Organismos del Sector Social de la Economía de ahorro y préstamo apoyados por el Programa</t>
    </r>
    <r>
      <rPr>
        <i/>
        <sz val="10"/>
        <color indexed="30"/>
        <rFont val="Soberana Sans"/>
      </rPr>
      <t xml:space="preserve">
</t>
    </r>
  </si>
  <si>
    <t>(Número de Organismos del Sector Social de la Economía de ahorro y préstamo apoyados por el Programa en el año t / Número total de Organismos del Sector Social de la Economía de ahorro y préstamo) X 100</t>
  </si>
  <si>
    <t>Gestión-Eficacia-Semestral</t>
  </si>
  <si>
    <t>B Apoyos otorgados para el desarrollo de capacidades.</t>
  </si>
  <si>
    <r>
      <t xml:space="preserve">Porcentaje de apoyos otorgados para el desarrollo de capacidades  </t>
    </r>
    <r>
      <rPr>
        <i/>
        <sz val="10"/>
        <color indexed="30"/>
        <rFont val="Soberana Sans"/>
      </rPr>
      <t xml:space="preserve">
</t>
    </r>
  </si>
  <si>
    <t xml:space="preserve">(Número de apoyos otorgados para desarrollo de capacidades en el año t / Número de apoyos programados a otorgar para el desarrollo de capacidades en el año t) X 100  </t>
  </si>
  <si>
    <t>Estratégico-Eficacia-Trimestral</t>
  </si>
  <si>
    <t>C Apoyos económicos otorgados para la ejecución de proyectos productivos.</t>
  </si>
  <si>
    <r>
      <t xml:space="preserve">Porcentaje de apoyos otorgados para proyectos productivos  </t>
    </r>
    <r>
      <rPr>
        <i/>
        <sz val="10"/>
        <color indexed="30"/>
        <rFont val="Soberana Sans"/>
      </rPr>
      <t xml:space="preserve">
</t>
    </r>
  </si>
  <si>
    <t xml:space="preserve">(Número total de apoyos otorgados para proyectos productivos en el año t / Número de apoyos programados para proyectos productivos en el año t) X 100  </t>
  </si>
  <si>
    <t>Gestión-Eficacia-Trimestral</t>
  </si>
  <si>
    <t>Actividad</t>
  </si>
  <si>
    <t>C 1 Autorización de apoyos del Programa de Fomento a la Economía Social.</t>
  </si>
  <si>
    <r>
      <t>Porcentaje de solicitudes de apoyo en efectivo autorizadas por el Comité</t>
    </r>
    <r>
      <rPr>
        <i/>
        <sz val="10"/>
        <color indexed="30"/>
        <rFont val="Soberana Sans"/>
      </rPr>
      <t xml:space="preserve">
</t>
    </r>
  </si>
  <si>
    <t>(Número de solicitudes de apoyo autorizadas en el año t / Número de solicitudes de apoyo con validación de campo positiva en el año t) X 100</t>
  </si>
  <si>
    <r>
      <t>Porcentaje de apoyos en especie autorizados</t>
    </r>
    <r>
      <rPr>
        <i/>
        <sz val="10"/>
        <color indexed="30"/>
        <rFont val="Soberana Sans"/>
      </rPr>
      <t xml:space="preserve">
</t>
    </r>
  </si>
  <si>
    <t>(Número de apoyos en especie autorizados por el Comité en el año t / Número de apoyos en especie programados en el año t) X 100</t>
  </si>
  <si>
    <r>
      <t>Porcentaje de proyectos productivos autorizados por Comités para ser apoyados por la DGOP</t>
    </r>
    <r>
      <rPr>
        <i/>
        <sz val="10"/>
        <color indexed="30"/>
        <rFont val="Soberana Sans"/>
      </rPr>
      <t xml:space="preserve">
</t>
    </r>
  </si>
  <si>
    <t>(Número de proyectos productivos autorizados por el Comité para ser apoyados por la DGOP en el año t / Número de proyectos productivos que resultan del proceso de formulación de proyectos en el año t) x 100</t>
  </si>
  <si>
    <r>
      <t>Porcentaje de Instituciones de Educación Superior autorizadas por el comité que firmaron convenios de colaboración con la DGOP para otorgar los apoyos para el de desarrollo de capacidades</t>
    </r>
    <r>
      <rPr>
        <i/>
        <sz val="10"/>
        <color indexed="30"/>
        <rFont val="Soberana Sans"/>
      </rPr>
      <t xml:space="preserve">
</t>
    </r>
  </si>
  <si>
    <t>(Número de instituciones de Educación Superior autorizadas por el comité con convenios firmados en el año t / Número de Instituciones de Educación Superior que presentaron programas de trabajo en el año t) x 100</t>
  </si>
  <si>
    <t>C 2 Valoración de la percepción de usuarios del servicio proporcionado por el Instituto Nacional de la Economía Social. (Actividad Transversal para los Componentes 1, 2 y 3)</t>
  </si>
  <si>
    <r>
      <t>Porcentaje de OSSE beneficiarios de apoyos al Programa que evalúan satisfactoriamente el servicio proporcionado por el Instituto Nacional de la Economía Social (INAES)</t>
    </r>
    <r>
      <rPr>
        <i/>
        <sz val="10"/>
        <color indexed="30"/>
        <rFont val="Soberana Sans"/>
      </rPr>
      <t xml:space="preserve">
</t>
    </r>
  </si>
  <si>
    <t>(Número de beneficiarios de apoyo que evaluaron satisfactoriamente el servicio del INAES en el año t / Total de beneficiarios de apoyos encuestados en el año t) X 100</t>
  </si>
  <si>
    <t>Gestión-Calidad-Anual</t>
  </si>
  <si>
    <t>C 3 Evaluación de solicitudes de apoyo del Programa de Fomento a la Economía Social.</t>
  </si>
  <si>
    <r>
      <t>Porcentaje de solicitudes de apoyo en efectivo con validación de campo positiva</t>
    </r>
    <r>
      <rPr>
        <i/>
        <sz val="10"/>
        <color indexed="30"/>
        <rFont val="Soberana Sans"/>
      </rPr>
      <t xml:space="preserve">
</t>
    </r>
  </si>
  <si>
    <t>(Número de solicitudes de apoyo con validación de campo positiva en el año t / Número de solicitudes registradas en el año t) X 100</t>
  </si>
  <si>
    <r>
      <t>Porcentaje de solicitudes de apoyos para proyectos productivos con evaluación positiva para recibir el Proceso de Formulación de Proyectos</t>
    </r>
    <r>
      <rPr>
        <i/>
        <sz val="10"/>
        <color indexed="30"/>
        <rFont val="Soberana Sans"/>
      </rPr>
      <t xml:space="preserve">
</t>
    </r>
  </si>
  <si>
    <t>(Número de solicitudes de apoyos para proyectos productivos evaluadas positivamente para recibir el Proceso de Formulación de Proyectos en el año t / Número de solicitudes de apoyos para proyectos productivos recibidas por la DGOP en el año t) X 100</t>
  </si>
  <si>
    <r>
      <t>Porcentaje de solicitudes de apoyos en efectivo con validación normativa positiva</t>
    </r>
    <r>
      <rPr>
        <i/>
        <sz val="10"/>
        <color indexed="30"/>
        <rFont val="Soberana Sans"/>
      </rPr>
      <t xml:space="preserve">
</t>
    </r>
  </si>
  <si>
    <t>(Número de solicitudes de apoyo con validación normativa positiva en el año t / Número de solicitudes registradas en el año t) X 100</t>
  </si>
  <si>
    <r>
      <t>Porcentaje de solicitudes de apoyo en efectivo con evaluación técnica positiva</t>
    </r>
    <r>
      <rPr>
        <i/>
        <sz val="10"/>
        <color indexed="30"/>
        <rFont val="Soberana Sans"/>
      </rPr>
      <t xml:space="preserve">
</t>
    </r>
  </si>
  <si>
    <t>(Número de solicitudes de apoyo con evaluación técnica positiva en el año t / Número de solicitudes de apoyo con validación normativa positiva en el año t) X 100</t>
  </si>
  <si>
    <t>C 4 Contribución a la Igualdad entre Mujeres y Hombres mediante apoyos para proyectos productivos exclusivos o mayoritarios de mujeres.</t>
  </si>
  <si>
    <r>
      <t>Porcentaje de apoyos otorgados para proyectos productivos de Organismos del Sector Social de la Economía (OSSE) exclusivos o mayoritarios de mujeres</t>
    </r>
    <r>
      <rPr>
        <i/>
        <sz val="10"/>
        <color indexed="30"/>
        <rFont val="Soberana Sans"/>
      </rPr>
      <t xml:space="preserve">
</t>
    </r>
  </si>
  <si>
    <t xml:space="preserve">(Número de apoyos otorgados para proyectos productivos de OSSE exclusivos o mayoritarios de mujeres en el año t / Número total de apoyos otorgados para proyectos productivos en el año t) X 100 </t>
  </si>
  <si>
    <t>C 5 Contribución al Desarrollo de los Jóvenes</t>
  </si>
  <si>
    <r>
      <t>Porcentaje de apoyos otorgados para proyectos productivos de Organismos del Sector Social de la Economía (OSSE) integrados exclusivamente por jóvenes</t>
    </r>
    <r>
      <rPr>
        <i/>
        <sz val="10"/>
        <color indexed="30"/>
        <rFont val="Soberana Sans"/>
      </rPr>
      <t xml:space="preserve">
</t>
    </r>
  </si>
  <si>
    <t>(Número de apoyos otorgados para proyectos productivos de OSSE integrados exclusivamente por jóvenes en el año t / Número total de apoyos para proyectos productivos de OSSE integrados exclusivamente por jóvenes programados en el año t) X 100</t>
  </si>
  <si>
    <t>C 6 Difusión de convocatorias para apoyos del Programa de Fomento a la Economía Social. (Actividad Transversal para los Componentes 1, 2 y 3)</t>
  </si>
  <si>
    <r>
      <t>Porcentaje de convocatorias emitidas y publicadas para apoyos en efectivo del Programa de Fomento a la Economía Social</t>
    </r>
    <r>
      <rPr>
        <i/>
        <sz val="10"/>
        <color indexed="30"/>
        <rFont val="Soberana Sans"/>
      </rPr>
      <t xml:space="preserve">
</t>
    </r>
  </si>
  <si>
    <t>(Número total de convocatorias emitidas y publicadas para apoyos en efectivo del Programa de Fomento a la Economía Social en el año t / Número de convocatorias programadas en el año t) X 100</t>
  </si>
  <si>
    <t>C 7 Contribución al Desarrollo Integral de los Pueblos y Comunidades Indígenas.</t>
  </si>
  <si>
    <r>
      <t>Porcentaje de apoyos otorgados para proyectos productivos de Organismos del Sector Social de la Economía (OSSE) integrados exclusiva o mayoritariamente por personas hablantes de lenguas indígenas</t>
    </r>
    <r>
      <rPr>
        <i/>
        <sz val="10"/>
        <color indexed="30"/>
        <rFont val="Soberana Sans"/>
      </rPr>
      <t xml:space="preserve">
</t>
    </r>
  </si>
  <si>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</si>
  <si>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C 8 Comprobación de los apoyos otorgados por el Programa de Fomento a la Economía Social. (Actividad Transversal para los Componentes 1, 2 y 3).</t>
  </si>
  <si>
    <r>
      <t xml:space="preserve">Porcentaje de apoyos en efectivo ejercidos que comprobaron la aplicación  de los recursos  </t>
    </r>
    <r>
      <rPr>
        <i/>
        <sz val="10"/>
        <color indexed="30"/>
        <rFont val="Soberana Sans"/>
      </rPr>
      <t xml:space="preserve">
</t>
    </r>
  </si>
  <si>
    <t>(Número de apoyos en efectivo ejercidos que comprobaron la aplicación de los recursos en el año t / Número de apoyos en efectivo ejercidos en el año t ) X 100</t>
  </si>
  <si>
    <t>Gestión-Eficacia-Anual</t>
  </si>
  <si>
    <t>C 9 Contribuir con acciones para la prevención del delito, combate a las adicciones, rescate de espacios públicos y promoción de proyectos productivos</t>
  </si>
  <si>
    <r>
      <t>Porcentaje de apoyos otorgados para proyectos productivos de OSSE ubicados en los municipios con altos índices de violencia</t>
    </r>
    <r>
      <rPr>
        <i/>
        <sz val="10"/>
        <color indexed="30"/>
        <rFont val="Soberana Sans"/>
      </rPr>
      <t xml:space="preserve">
</t>
    </r>
  </si>
  <si>
    <t>(Número de apoyos otorgados para proyectos productivos de OSSE ubicados en los municipios con altos índices de violencia en el año t / Número de apoyos programados para proyectos productivos de OSSE ubicados en los municipios con altos índices de violencia en el año t)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</si>
  <si>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</si>
  <si>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</si>
  <si>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</si>
  <si>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</si>
  <si>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</si>
  <si>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</si>
  <si>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</si>
  <si>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</si>
  <si>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</si>
  <si>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</si>
  <si>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</si>
  <si>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Ingreso promedio de las personas por debajo de la línea de bienestar que tiene como trabajo principal un negocio propio
</t>
    </r>
    <r>
      <rPr>
        <sz val="10"/>
        <rFont val="Soberana Sans"/>
        <family val="2"/>
      </rPr>
      <t>Sin Información,Sin Justificación</t>
    </r>
  </si>
  <si>
    <r>
      <t xml:space="preserve">Porcentaje de Organismos del Sector Social de la Economía (OSSE) que permanecen en operación dos años después de recibido el apoyo de inversión
</t>
    </r>
    <r>
      <rPr>
        <sz val="10"/>
        <rFont val="Soberana Sans"/>
        <family val="2"/>
      </rPr>
      <t xml:space="preserve"> Causa : La medición se efectuó con base a un estudio realizado a una muestra de 380 casos representativa de los Organismos del Sector Social de la Economía (OSSE) apoyados por el Programa durante el ejercicio fiscal 2017. El resultado obtenido es inferior en 10.9% a la meta establecida para el indicador, observándose que el 68.68% de los Organismos del Sector Social de la Economía analizados, permanecen en operación después de dos años de haber recibido el apoyo de inversión. La contracción del resultado de este indicador refleja la problemática que enfrentaron los proyectos productivos dedicados a actividades económicas del sector agropecuario, los cuales registran un porcentaje de permanencia en operación menor del 66%. Efecto: El resultado del indicador debe ser valorado positivamente ya que se encuentra en el umbral verde establecido, lo cual refleja un efecto positivo en la población objetivo ya que con los apoyos otorgados por el Programa se contribuye a la permanencia den operación de los OSSE. Cabe destacar que en el estudio realizado se observó que de acuerdo con el tipo de localidad, del total de proyectos productivos que permanecen en operación después de 2 años, el 57.1% se ubica en zonas rurales y el 42.9% está localizado en áreas urbanas. Con relación al sector de la actividad económica, el 61.7% de los proyectos productivos que permanecen en operación desarrolla actividades agropecuarias, el 28% está en la industria manufacturera y el 10.3% corresponde a comercio, servicios y otros sectores. Otros Motivos:</t>
    </r>
  </si>
  <si>
    <r>
      <t xml:space="preserve">Tasa de variación en el número de socios de los Organismos del Sector Social de la Economía de ahorro y préstamo, en su figura de Sociedades Cooperativas de Ahorro y Préstamo apoyados por el INAES y autorizados por la Comisión Nacional Bancaria y de Valores
</t>
    </r>
    <r>
      <rPr>
        <sz val="10"/>
        <rFont val="Soberana Sans"/>
        <family val="2"/>
      </rPr>
      <t xml:space="preserve"> Causa : Al cierre del ejercicio fiscal 2019, no se tiene disponible la información en el portal electrónico de la Comisión Nacional Bancaria y de Valores (CNBV), por lo que no se puede realizar el calculo del indicador.            Efecto: Se estima que con la emisión del Boletín Estadístico de Sociedades Cooperativas de Ahorro y Préstamo por parte de la CNBV al cierre del ejercicio se cumpla con la meta establecida.                         Otros Motivos:</t>
    </r>
  </si>
  <si>
    <r>
      <t xml:space="preserve">Porcentaje de grupos sociales con proyectos productivos en operación, dos años después de recibido el apoyo
</t>
    </r>
    <r>
      <rPr>
        <sz val="10"/>
        <rFont val="Soberana Sans"/>
        <family val="2"/>
      </rPr>
      <t xml:space="preserve"> Causa :  Insuficiencia presupuestal.  El 31 de enero de 2019 la Secretaría de Hacienda y Crédito Público autorizó una reducción líquida de 9 millones de pesos al presupuesto del Programa de Fomento a la Economía Social. Efecto: No se realizó el estudio porque se priorizó la entrega de recursos para la conformación de proyectos productivos nuevos constituidos por grupos sociales, asimismo se priorizó la capacitación de los grupos sociales nuevos. Otros Motivos:</t>
    </r>
  </si>
  <si>
    <r>
      <t xml:space="preserve">Porcentaje de Organismos del Sector Social de la Economía de ahorro y préstamo apoyados por el Programa
</t>
    </r>
    <r>
      <rPr>
        <sz val="10"/>
        <rFont val="Soberana Sans"/>
        <family val="2"/>
      </rPr>
      <t xml:space="preserve"> Causa : El resultado del indicador superó en 2.59% la meta del periodo debido al impulso e implementación de acciones por parte del Instituto Nacional de la Economía Social (INAES) para contribuir al fortalecimiento de la banca social mediante el apoyo de diferentes modalidad en beneficio de Organismos del Sector Social de la Economía de ahorro y préstamo.  Efecto: El mayor número de Organismos del Sector Social de la Economía de ahorro y préstamo apoyados permitirá ampliar la cobertura de actuación de la banca social en las diferentes regiones del país al dar acceso a un mayor número de personas y empresas sociales al financiamiento de actividades productivas, contribuyendo así al crecimiento, desarrollo y fortalecimiento del Sector Social de la Economía. Otros Motivos:</t>
    </r>
  </si>
  <si>
    <r>
      <t xml:space="preserve">Porcentaje de apoyos otorgados para el desarrollo de capacidades  
</t>
    </r>
    <r>
      <rPr>
        <sz val="10"/>
        <rFont val="Soberana Sans"/>
        <family val="2"/>
      </rPr>
      <t xml:space="preserve"> Causa : El resultado obtenido obedece a una mayor demanda atendida por parte de la Dirección General de Opciones Productivas (DGOP) y a que un número importante de solicitudes presentadas ante el INAES para recibir apoyos para el desarrollo de capacidades cumplieron satisfactoriamente con las etapas del proceso de evaluación establecido en las Reglas de Operación vigentes para el ejercicio fiscal 2019. Efecto: Con los apoyos otorgados se permitió destinar recursos a un mayor número de OSSE cuyas empresas sociales puedan crecer y consolidarse como alternativas viables para la generación de ingresos de sus integrantes, a través de diferentes acciones encaminadas al fortalecimiento de las capacidades comerciales, organizativas, empresariales y de gestión social de sus integrantes. De los apoyos otorgados por el INAES, 253 fueron para el desarrollo comercial y 556 para el desarrollo organizativo, empresarial y de gestión social; mientras que a través de la DGOP se dieron 1,642 apoyos. Otros Motivos:</t>
    </r>
  </si>
  <si>
    <r>
      <t xml:space="preserve">Porcentaje de apoyos otorgados para proyectos productivos  
</t>
    </r>
    <r>
      <rPr>
        <sz val="10"/>
        <rFont val="Soberana Sans"/>
        <family val="2"/>
      </rPr>
      <t xml:space="preserve"> Causa : El resultado obtenido por debajo de la meta esperada obedece a que una cantidad de solicitudes presentadas ante el INAES para recibir apoyos para la para la implementación, desarrollo, consolidación y crecimiento de proyectos de economía social para la producción y el consumo, a partir del trabajo colectivo, no cumplió con alguna de las etapas del proceso de evaluación establecido en las Reglas de Operación vigentes para el ejercicio fiscal 2019. Efecto: El resultado del indicador debe valorar positivamente ya que se encuentra en el umbral verde establecido; no obstante, el menor número de OSSE apoyados, el proceso de evaluación realizado por el INAES garantizó que la aplicación de los recursos se destinará a aquellos organismos cuyas empresas y actividades productivas cuenten con el potencial requerido para consolidarse como una alternativa para la inclusión productiva y al consumo capaces de mejorar sus ingresos y contribuir al desarrollo de su entorno, del sector social y del país. Con los apoyos otorgados por el INAES, fue posible fomentar el crecimiento de 20 OSSE con proyectos en operación; adicionalmente, ocho OSSE fueron beneficiados para el desarrollo de proyectos en operación y 180 para la implementación de proyectos nuevos. Por su parte, la Dirección General de Opciones Productivas aporto recursos para un total de 1,577 apoyos. Otros Motivos:</t>
    </r>
  </si>
  <si>
    <r>
      <t xml:space="preserve">Porcentaje de solicitudes de apoyo en efectivo autorizadas por el Comité
</t>
    </r>
    <r>
      <rPr>
        <sz val="10"/>
        <rFont val="Soberana Sans"/>
        <family val="2"/>
      </rPr>
      <t xml:space="preserve"> Causa : El resultado alcanzado obedece principalmente a que un mayor número de solicitudes autorizadas corresponden a apoyos de Banca Social, mismas, que de conformidad con lo establecido en las Reglas de Operación para el ejercicio fiscal 2019, se validan en campo siempre y cuando se considere necesario verificar que los solicitantes cuentan con los elementos requeridos para el desarrollo de las actividades a realizar. En este caso, el área responsable no efectuó la validación, toda vez que los Organismos participantes en el proceso cuentan con registro y autorización por parte de la Comisión Nacional Bancaria y de Valores (CNBV). La variación en el valor del denominador con respecto a la meta se debe a que la medición del indicador se realiza considerando el número de solicitudes de apoyo validadas en campo por el INAES en el año, cifra que se obtiene al finalizar el ejercicio fiscal y que puede diferir con respecto a la meta estimada. Efecto: Con los apoyos en efectivo autorizados en el periodo enero-diciembre de 2019 se contribuyó a la implementación de mecanismos que disminuirán los riesgos en la colocación de créditos para actividades productivas en un fondo de administración de riesgo crediticio; al fortalecimiento institucional y desarrollo de capacidades de OSSE de ahorro y crédito para proyectos estratégicos financieros de los OSSE de ahorro y crédito; así como para la implementación, desarrollo y crecimiento de proyectos de economía social para la producción y el consumo, a partir del trabajo colectivo. Otros Motivos:</t>
    </r>
  </si>
  <si>
    <r>
      <t xml:space="preserve">Porcentaje de apoyos en especie autorizados
</t>
    </r>
    <r>
      <rPr>
        <sz val="10"/>
        <rFont val="Soberana Sans"/>
        <family val="2"/>
      </rPr>
      <t xml:space="preserve"> Causa : El resultado superior a la meta establecida se debe a que el INAES realizó adecuaciones al plan de trabajo del Programa encaminadas a ofrecer un mayor número de apoyos en especie que contribuyan al desarrollo y fortalecimiento de las capacidades comerciales, organizativas, empresariales y de gestión social de OSSE. Entre los apoyos otorgados contenidos en las Reglas de Operación del INAES para el ejercicio fiscal 2019 destacan: la realización de eventos de capacitación en materia comercial e inclusión financiera; talleres de acompañamiento empresarial, de administración del riesgo y control interno, y de estrategias regulatorias para OSSES de ahorro y préstamo;  jornadas de economía social para el bienestar, y un foro de nacional de cooperativismo. Efecto: Con los apoyos en especie otorgados, se permitió el desarrollo y fortalecimiento de las capacidades comerciales, organizativas, empresariales y de gestión social de un mayor número de OSSE y sus integrantes, a través de diferentes acciones de capacitación, asesorías, asistencia técnica, intercambio de experiencias, entre otros, garantizando con ello la adquisición de nuevos conocimientos, habilidades y herramientas cuyo impacto se refleje en la generación de mayores ingresos beneficiando con ello la actividad económica y social de su comunidad, del sector social y del país. Otros Motivos:</t>
    </r>
  </si>
  <si>
    <r>
      <t xml:space="preserve">Porcentaje de proyectos productivos autorizados por Comités para ser apoyados por la DGOP
</t>
    </r>
    <r>
      <rPr>
        <sz val="10"/>
        <rFont val="Soberana Sans"/>
        <family val="2"/>
      </rPr>
      <t xml:space="preserve"> Causa : Se recibieron más solicitudes de las esperadas en la meta anual por lo que el denominador Número de proyectos productivos autorizados por el Comité para ser apoyados por la DGOP en el año t del indicador, pasó de 1,506 a 1,601. Efecto: El recurso público llegó a más grupos sociales Otros Motivos:</t>
    </r>
  </si>
  <si>
    <r>
      <t xml:space="preserve">Porcentaje de Instituciones de Educación Superior autorizadas por el comité que firmaron convenios de colaboración con la DGOP para otorgar los apoyos para el de desarrollo de capacidades
</t>
    </r>
    <r>
      <rPr>
        <sz val="10"/>
        <rFont val="Soberana Sans"/>
        <family val="2"/>
      </rPr>
      <t xml:space="preserve"> Causa : Ante el aumento en  la demanda de solicitudes para formulación de proyectos se firmaron más convenios con universidades. Efecto: Se firmaron más convenios con universidades, por la tanto en el denominador: Número de Instituciones de Educación Superior que presentaron programas de trabajo en el año t, se reflejan 9 convenios de los 8 que se habían establecido como meta. Otros Motivos:</t>
    </r>
  </si>
  <si>
    <r>
      <t xml:space="preserve">Porcentaje de OSSE beneficiarios de apoyos al Programa que evalúan satisfactoriamente el servicio proporcionado por el Instituto Nacional de la Economía Social (INAES)
</t>
    </r>
    <r>
      <rPr>
        <sz val="10"/>
        <rFont val="Soberana Sans"/>
        <family val="2"/>
      </rPr>
      <t xml:space="preserve"> Causa : La medición se efectuó con base en la aplicación de una encuesta en línea a 242 Organismos del Sector Social de la Economía (OSSE) beneficiarios de apoyos en efectivo durante el ejercicio fiscal 2019. El resultado obtenido superó un 11.4% a la meta establecida para el indicador, observándose que el 91.74% de los beneficiarios de apoyo evaluaron satisfactoriamente el servicio del INAES. La mejor focalización de los beneficiarios permitió al instituto adecuar el proceso para el otorgamiento de los apoyos. La variación en el valor del denominador con respecto a la meta se debe a que la medición del indicador se realiza, como ya se ha descrito, mediante la aplicación de una encuesta en línea a OSSE solicitantes de apoyos, en este sentido el número total de beneficiarios que dieron respuesta varió con respecto a la meta estimada. Efecto: Para la medición del indicador se considera tanto la percepción personal de los entrevistados sobre la calidad del servicio, como el nivel de información que les fue proporcionado sobre las diferentes etapas del proceso establecido para el registro y atención de su solicitud de apoyo. El resultado muestra un efecto positivo en la población objetivo derivado de los cambios en la operación del programa. Otros Motivos:</t>
    </r>
  </si>
  <si>
    <r>
      <t xml:space="preserve">Porcentaje de solicitudes de apoyo en efectivo con validación de campo positiva
</t>
    </r>
    <r>
      <rPr>
        <sz val="10"/>
        <rFont val="Soberana Sans"/>
        <family val="2"/>
      </rPr>
      <t xml:space="preserve"> Causa : El resultado alcanzado para el periodo obedece a que la validación en campo de los apoyos para Banca Social se lleva a cabo siempre y cuando se considere necesario verificar que los solicitantes cuentan con los elementos requeridos para el desarrollo de las actividades a realizar. En este caso, el área responsable no efectuó la validación, toda vez que los Organismos participantes en el proceso cuentan con registro y autorización por parte de la Comisión Nacional Bancaria y de Valores (CNBV). La variación en el valor del denominador con respecto a la meta se debe a que la medición del indicador se realiza considerando el número de solicitudes registradas por el INAES en el año, cifra que se obtiene al finalizar el ejercicio fiscal y que puede diferir con respecto a la meta estimada. Efecto: El proceso de validación en campo, así como el registro y autorización por parte de la Comisión Nacional Bancaria y de Valores (CNBV) de OSSE de ahorro y crédito, permiten seleccionar a aquellas solicitudes que cumplen con los criterios requerida por el Programa, por lo tanto el resultado del indicador debe ser valorado positivamente, pues se garantiza que el destino de los recursos sean solo para aquellos OSSE que darán cumplimiento a los fines y propósitos del apoyo solicitado. Otros Motivos:</t>
    </r>
  </si>
  <si>
    <r>
      <t xml:space="preserve">Porcentaje de solicitudes de apoyos para proyectos productivos con evaluación positiva para recibir el Proceso de Formulación de Proyectos
</t>
    </r>
    <r>
      <rPr>
        <sz val="10"/>
        <rFont val="Soberana Sans"/>
        <family val="2"/>
      </rPr>
      <t xml:space="preserve"> Causa :  Se apoyaron más proyectos de los previstos por parte de la Dirección General de Opciones Productivas (DGOP), sin embargo algunos grupos sociales decidieron no continuar en el proceso. Se recibieron más solicitudes de las esperadas en la meta anual por lo que el denominador del indicador Número de solicitudes de apoyos para proyectos productivos recibidas por la DGOP en el año t, pasó de 2,700 a 3,691. Efecto: Se distribuyeron mejor los recursos entre un mayor número de grupos.  Otros Motivos:</t>
    </r>
  </si>
  <si>
    <r>
      <t xml:space="preserve">Porcentaje de solicitudes de apoyos en efectivo con validación normativa positiva
</t>
    </r>
    <r>
      <rPr>
        <sz val="10"/>
        <rFont val="Soberana Sans"/>
        <family val="2"/>
      </rPr>
      <t xml:space="preserve"> Causa : El resultado del indicador se debe principalmente a que algunas solicitudes no cumplieron satisfactoriamente con los criterios y/o requerimientos normativos para recibir apoyos por parte del Programa establecidos en las Reglas de Operación vigentes para el ejercicio fiscal 2019. Al 31 de diciembre fueron valoradas normativamente positivas 1,391. La variación en el valor del denominador con respecto a la meta se debe a que la medición del indicador se realiza considerando el número de solicitudes registradas por el INAES en el año, cifra que se obtiene al finalizar el ejercicio fiscal y que puede diferir con respecto a la meta estimada. Efecto: Con el proceso de validación normativa llevado a cabo por el INAES fue posible seleccionar a aquellas solicitudes que presentan adecuadamente la documentación requerida por el Programa, con lo cual se garantiza que el destino de los recursos sean destinados solo para aquellos OSSE que darán cumplimiento a los fines y propósitos del apoyo solicitado, haciendo más eficiente el otorgamiento de apoyos del programa. Otros Motivos:</t>
    </r>
  </si>
  <si>
    <r>
      <t xml:space="preserve">Porcentaje de solicitudes de apoyo en efectivo con evaluación técnica positiva
</t>
    </r>
    <r>
      <rPr>
        <sz val="10"/>
        <rFont val="Soberana Sans"/>
        <family val="2"/>
      </rPr>
      <t xml:space="preserve"> Causa : El resultado alcanzado para el periodo obedece a que un alto número de solicitudes cumplió con los criterios de evaluación establecidos en las Reglas de Operación del Programa para el ejercicio fiscal 2019. Al 31 de diciembre fueron evaluadas técnicamente positivas 1,024. La variación en el valor del denominador con respecto a la meta se debe a que la medición del indicador se realiza considerando el número de solicitudes de apoyo validadas normativamente por el INAES en el año, cifra que se obtiene al finalizar el ejercicio fiscal y que puede diferir con respecto a la meta estimada. Efecto: Con el proceso de evaluación técnica llevado a cabo por el INAES fue posible seleccionar a aquellas solicitudes que cumplen con los criterios requerida por el Programa, con lo cual se garantiza que el destino de los recursos sean solo para aquellos OSSE que darán cumplimiento a los fines y propósitos del apoyo solicitado, haciendo más eficiente el otorgamiento de apoyos del programa. Otros Motivos:</t>
    </r>
  </si>
  <si>
    <r>
      <t xml:space="preserve">Porcentaje de apoyos otorgados para proyectos productivos de Organismos del Sector Social de la Economía (OSSE) exclusivos o mayoritarios de mujeres
</t>
    </r>
    <r>
      <rPr>
        <sz val="10"/>
        <rFont val="Soberana Sans"/>
        <family val="2"/>
      </rPr>
      <t xml:space="preserve"> Causa : El resultado obtenido obedece a que un número importante de solicitudes de apoyo presentadas por OSSE exclusivos o mayoritarios de mujeres ante el INAES para recibir apoyos  para la implementación, desarrollo, consolidación y crecimiento de proyectos de economía social para la producción y el consumo, a partir del trabajo colectivo, no cumplieron con alguna de las etapas del proceso de evaluación establecido en las Reglas de Operación vigentes para el ejercicio fiscal 2019. La variación en el valor del denominador con respecto a la meta se debe a que la medición del indicador se realiza considerando el número total de apoyos para proyectos productivos otorgados por el Programa en el año, cifra que se obtiene al finalizar el ejercicio fiscal y que puede diferir con respecto a la meta estimada. Efecto: El resultado del indicador debe ser valorado positivamente pues se encuentra en el umbral verde establecido. Con los apoyos otorgados por el programa a OSSE exclusivos o mayoritarios de mujeres se garantizó que la aplicación de los recursos se destinará a aquellos organismos cuyas empresas y actividades productivas cuenten con el potencial requerido para consolidarse como una alternativa para la inclusión productiva y al consumo capaces de mejorar sus ingresos y contribuir al desarrollo de su entorno, del sector social y del país. De los apoyos otorgados por el INAES, ocho fueron para el crecimiento de proyectos en operación, cinco para el desarrollo de proyectos en operación y 120 para la implementación de proyectos nuevos; mientras que a través de la Dirección General de Opciones Productivas de apoyaron 948 grupos sociales. Otros Motivos:</t>
    </r>
  </si>
  <si>
    <r>
      <t xml:space="preserve">Porcentaje de apoyos otorgados para proyectos productivos de Organismos del Sector Social de la Economía (OSSE) integrados exclusivamente por jóvenes
</t>
    </r>
    <r>
      <rPr>
        <sz val="10"/>
        <rFont val="Soberana Sans"/>
        <family val="2"/>
      </rPr>
      <t xml:space="preserve"> Causa : El resultado obtenido por debajo de la meta esperada obedece a que un número importante de solicitudes presentadas por OSSE integrados exclusivamente por jóvenes ante el INAES para recibir apoyos para la implementación, desarrollo, consolidación y crecimiento de proyectos de economía social para la producción y el consumo, a partir del trabajo colectivo, no cumplieron con alguna de las etapas del proceso de evaluación establecido en las Reglas de Operación vigentes para el ejercicio fiscal 2019. Efecto: La demanda de apoyos de OSSE integrados exclusivamente por jóvenes apoyados fue inferior a la estimada. Otros Motivos:</t>
    </r>
  </si>
  <si>
    <r>
      <t xml:space="preserve">Porcentaje de convocatorias emitidas y publicadas para apoyos en efectivo del Programa de Fomento a la Economía Social
</t>
    </r>
    <r>
      <rPr>
        <sz val="10"/>
        <rFont val="Soberana Sans"/>
        <family val="2"/>
      </rPr>
      <t xml:space="preserve"> Causa : La mayor emisión y publicación de convocatorias obedece al proceso de ajuste al plan de trabajo realizado por el Instituto Nacional de la Economía Social, que busca identificar, seleccionar y apoyar a Organismos del Sector Social de la Economía cuyo potencial permita contribuir al bienestar e igualdad entre sus integrantes, su comunidad y del entorno en el que se encuentra. Efecto: La mayor emisión de convocatorias permite al programa dar cobertura a un mayor número de Organismos del Sector Social de la Economía que requieran recursos para proyectos de producción y consumo, para el desarrollo de capacidades organizativas y comerciales y para la banca social, contribuyendo con ello al mejoramiento de las condiciones de vida de sus integrantes y su comunidad. Otros Motivos:</t>
    </r>
  </si>
  <si>
    <r>
      <t xml:space="preserve">Porcentaje de apoyos otorgados para proyectos productivos de Organismos del Sector Social de la Economía (OSSE) integrados exclusiva o mayoritariamente por personas hablantes de lenguas indígenas
</t>
    </r>
    <r>
      <rPr>
        <sz val="10"/>
        <rFont val="Soberana Sans"/>
        <family val="2"/>
      </rPr>
      <t xml:space="preserve"> Causa : El resultado obtenido por arriba de la meta obedece a que un número importante de solicitudes presentadas por OSSE integrados exclusiva o mayoritariamente por personas hablantes de lenguas indígenas ante el INAES para recibir apoyos para la implementación, desarrollo, consolidación y crecimiento de proyectos de economía social para la producción y el consumo, a partir del trabajo colectivo, cumplieron con la totalidad de las etapas del proceso de evaluación establecido en las Reglas de Operación vigentes para el ejercicio fiscal 2019. Efecto: El resultado del indicador debe ser valorado positivamente pues se encuentra en el umbral verde establecido. Con el proceso de evaluación realizado por el INAES se atendió una demanda mayor de apoyos a la estimada y se garantizó que la aplicación de los recursos se destinará a aquellos OSSE integrados exclusiva o mayoritariamente por personas hablantes de lenguas indígenas cuyas empresas y actividades productivas cuenten con el potencial requerido para consolidarse como una alternativa para la inclusión productiva y al consumo capaces de mejorar sus ingresos y contribuir al desarrollo de su entorno, del sector social y del país. Otros Motivos:</t>
    </r>
  </si>
  <si>
    <r>
      <t xml:space="preserve">Porcentaje de apoyos en efectivo ejercidos que comprobaron la aplicación  de los recursos  
</t>
    </r>
    <r>
      <rPr>
        <sz val="10"/>
        <rFont val="Soberana Sans"/>
        <family val="2"/>
      </rPr>
      <t xml:space="preserve"> Causa : El resultado del indicador por debajo de la meta estimada obedece a que los procesos de comprobación de los grupo sociales y de los Organismos del Sector Social de la Economía apoyados por la Dirección General de Opciones Productivas y del Instituto Nacional de la Economía Social, no han concluido ya que la mayoría de ellos recibieron los recursos en los últimos meses del año, y conforme a lo establecido en las Reglas de Operación del Programa para el ejercicio fiscal 2019, se encuentran dentro de los plazos establecidos para tal fin. Es importe señalar que el resultado obtenido incluye sólo los apoyos de la Dirección General de Opciones Productivas. La variación en el valor del denominador con respecto a la meta se debe a que la medición del indicador se realiza considerando el número apoyos en efectivo ejercidos por el Programa en el año, cifra que se obtiene al finalizar el ejercicio fiscal y que puede diferir con respecto a la meta estimada. Efecto: Una vez concluidos los procesos de comprobación respectivos, se tendrá el resultado definitivo al cierre de la Cuenta Pública 2019. Otros Motivos:</t>
    </r>
  </si>
  <si>
    <r>
      <t xml:space="preserve">Porcentaje de apoyos otorgados para proyectos productivos de OSSE ubicados en los municipios con altos índices de violencia
</t>
    </r>
    <r>
      <rPr>
        <sz val="10"/>
        <rFont val="Soberana Sans"/>
        <family val="2"/>
      </rPr>
      <t xml:space="preserve"> Causa : El resultado obtenido por arriba de la meta obedece a que un número importante de solicitudes presentadas por OSSE ubicados en los municipios con altos índices de violencia ante el INAES para recibir apoyos para la implementación, desarrollo, consolidación y crecimiento de proyectos de economía social para la producción y el consumo, a partir del trabajo colectivo, cumplieron con la totalidad de las etapas del proceso de evaluación establecido en las Reglas de Operación vigentes para el ejercicio fiscal 2019. Efecto: El resultado del indicador debe ser valorado positivamente pues fue posible apoyar una mayor demanda de proyectos productivos de OSSE ubicados en los municipios con altos índices de violencia, con el proceso de evaluación realizado por el INAES, se garantizó que la aplicación de los recursos se destinará a aquellos OSSE ubicados en los municipios con altos índices de violencia cuyas empresas y actividades productivas cuenten con el potencial requerido para consolidarse como una alternativa para la inclusión productiva y al consumo capaces de mejorar sus ingresos y contribuir al desarrollo de su entorno, del sector social y del país. Otros Motivos:</t>
    </r>
  </si>
  <si>
    <r>
      <t xml:space="preserve">Porcentaje de personas efectivamente ocupadas
</t>
    </r>
    <r>
      <rPr>
        <sz val="10"/>
        <rFont val="Soberana Sans"/>
        <family val="2"/>
      </rPr>
      <t xml:space="preserve"> Causa : El resultado obtenido es consistente con la meta establecida para el indicador. La medición se efectuó con base en un estudio realizado a una muestra de 380 casos representativa de los Organismos del Sector Social de la Economía (OSSE) apoyados por el INAES durante el ejercicio fiscal 2017. El resultado obtenido es inferior en menos de 1% a la meta establecida para el indicador, observándose un porcentaje de personas ocupadas efectivamente del 96.54% respecto del número de personas que los OSSE habían proyectado ocupar en 2017. Este resultado es explicado por el importante porcentaje de apoyos destinados a proyectos productivos en actividades del sector agropecuario, en los cuales se ocupan un mayor número de familiares y trabajadores temporales. La variación en el valor del denominador con respecto a la meta se debe a que la medición del indicador se realiza, como ya se ha descrito, mediante el estudio de una muestra representativa de los OSSE, en este sentido el diseño muestral del estudio implica la selección de casos de estudio de manera aleatoria y cuyo número total de personas que los OSSE habían proyectado ocupar en 2017 difiere de la meta estimada; esta metodología garantiza un nivel de confianza del 95%. Efecto: Conforme al sector de la actividad económica, del total de personas ocupadas en los proyectos productivos apoyados en 2017, el 65.7% de las personas son ocupadas en proyectos agropecuarios, el 27.1% trabajan en unidades productivas de la industria manufacturera y el 7.2% corresponde a comercio, servicios y otros sectores. Otros Motivos: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</si>
</sst>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4">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tint="-4.9989318521683403E-2"/>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37" borderId="39" xfId="0" applyFont="1" applyFill="1" applyBorder="1" applyAlignment="1">
      <alignment vertical="top" wrapText="1"/>
    </xf>
    <xf numFmtId="0" fontId="0" fillId="37" borderId="40" xfId="0" applyFill="1" applyBorder="1" applyAlignment="1">
      <alignment horizontal="justify" vertical="top" wrapText="1"/>
    </xf>
    <xf numFmtId="4" fontId="19" fillId="37" borderId="40" xfId="0" applyNumberFormat="1" applyFont="1" applyFill="1" applyBorder="1" applyAlignment="1">
      <alignment horizontal="right" vertical="top" wrapText="1"/>
    </xf>
    <xf numFmtId="168" fontId="0" fillId="37" borderId="41" xfId="0" applyNumberFormat="1" applyFill="1" applyBorder="1" applyAlignment="1">
      <alignment horizontal="right" vertical="top" wrapText="1"/>
    </xf>
    <xf numFmtId="0" fontId="18" fillId="37" borderId="42" xfId="0" applyFont="1" applyFill="1" applyBorder="1" applyAlignment="1">
      <alignment vertical="top" wrapText="1"/>
    </xf>
    <xf numFmtId="0" fontId="0" fillId="37" borderId="43" xfId="0" applyFill="1" applyBorder="1" applyAlignment="1">
      <alignment horizontal="justify" vertical="top" wrapText="1"/>
    </xf>
    <xf numFmtId="4" fontId="19" fillId="37" borderId="43" xfId="0" applyNumberFormat="1" applyFont="1" applyFill="1" applyBorder="1" applyAlignment="1">
      <alignment horizontal="right" vertical="top" wrapText="1"/>
    </xf>
    <xf numFmtId="4" fontId="0" fillId="37" borderId="44" xfId="0" applyNumberFormat="1" applyFill="1" applyBorder="1" applyAlignment="1">
      <alignment horizontal="right" vertical="top" wrapText="1"/>
    </xf>
    <xf numFmtId="0" fontId="18" fillId="37" borderId="42" xfId="0" applyFont="1" applyFill="1" applyBorder="1" applyAlignment="1">
      <alignment horizontal="justify" vertical="top" wrapText="1"/>
    </xf>
    <xf numFmtId="0" fontId="18" fillId="37" borderId="43" xfId="0" applyFont="1" applyFill="1" applyBorder="1" applyAlignment="1">
      <alignment horizontal="justify" vertical="top" wrapText="1"/>
    </xf>
    <xf numFmtId="0" fontId="18" fillId="37" borderId="44" xfId="0" applyFont="1" applyFill="1" applyBorder="1" applyAlignment="1">
      <alignment horizontal="justify" vertical="top" wrapText="1"/>
    </xf>
    <xf numFmtId="0" fontId="18" fillId="37" borderId="58" xfId="0" applyFont="1" applyFill="1" applyBorder="1" applyAlignment="1">
      <alignment horizontal="justify" vertical="top" wrapText="1"/>
    </xf>
    <xf numFmtId="0" fontId="18" fillId="37" borderId="60" xfId="0" applyFont="1" applyFill="1" applyBorder="1" applyAlignment="1">
      <alignment horizontal="justify" vertical="top" wrapText="1"/>
    </xf>
    <xf numFmtId="0" fontId="18" fillId="37" borderId="59"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zoomScale="80" zoomScaleNormal="80" zoomScaleSheetLayoutView="80" workbookViewId="0">
      <selection activeCell="B2" sqref="B2"/>
    </sheetView>
  </sheetViews>
  <sheetFormatPr baseColWidth="10" defaultColWidth="5.7109375" defaultRowHeight="12.75"/>
  <cols>
    <col min="1" max="1" width="4" style="1" customWidth="1"/>
    <col min="2" max="16384" width="5.7109375" style="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tabSelected="1" topLeftCell="B1" zoomScaleNormal="100" zoomScaleSheetLayoutView="80" workbookViewId="0">
      <selection activeCell="K74" sqref="K7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19.7109375" style="1" customWidth="1"/>
    <col min="9" max="9" width="7.5703125" style="1" customWidth="1"/>
    <col min="10" max="10" width="9" style="1" customWidth="1"/>
    <col min="11" max="11" width="35.42578125" style="1" customWidth="1"/>
    <col min="12" max="12" width="8.85546875" style="1" customWidth="1"/>
    <col min="13" max="13" width="7" style="1" customWidth="1"/>
    <col min="14" max="14" width="39.8554687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v>
      </c>
      <c r="D4" s="19" t="s">
        <v>9</v>
      </c>
      <c r="E4" s="19"/>
      <c r="F4" s="19"/>
      <c r="G4" s="19"/>
      <c r="H4" s="19"/>
      <c r="I4" s="20"/>
      <c r="J4" s="21" t="s">
        <v>10</v>
      </c>
      <c r="K4" s="22" t="s">
        <v>11</v>
      </c>
      <c r="L4" s="23" t="s">
        <v>12</v>
      </c>
      <c r="M4" s="23"/>
      <c r="N4" s="23"/>
      <c r="O4" s="23"/>
      <c r="P4" s="21" t="s">
        <v>13</v>
      </c>
      <c r="Q4" s="23" t="s">
        <v>14</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25</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182.25" customHeight="1" thickTop="1" thickBot="1">
      <c r="A11" s="60"/>
      <c r="B11" s="61" t="s">
        <v>40</v>
      </c>
      <c r="C11" s="62" t="s">
        <v>41</v>
      </c>
      <c r="D11" s="62"/>
      <c r="E11" s="62"/>
      <c r="F11" s="62"/>
      <c r="G11" s="62"/>
      <c r="H11" s="62"/>
      <c r="I11" s="62" t="s">
        <v>42</v>
      </c>
      <c r="J11" s="62"/>
      <c r="K11" s="62"/>
      <c r="L11" s="62" t="s">
        <v>43</v>
      </c>
      <c r="M11" s="62"/>
      <c r="N11" s="62"/>
      <c r="O11" s="62"/>
      <c r="P11" s="63" t="s">
        <v>44</v>
      </c>
      <c r="Q11" s="63" t="s">
        <v>45</v>
      </c>
      <c r="R11" s="64" t="s">
        <v>46</v>
      </c>
      <c r="S11" s="64" t="s">
        <v>46</v>
      </c>
      <c r="T11" s="64" t="s">
        <v>46</v>
      </c>
      <c r="U11" s="65" t="str">
        <f>IF(ISERR(T11/S11*100),"N/A",T11/S11*100)</f>
        <v>N/A</v>
      </c>
    </row>
    <row r="12" spans="1:34" ht="43.5" customHeight="1" thickTop="1">
      <c r="A12" s="60"/>
      <c r="B12" s="101" t="s">
        <v>47</v>
      </c>
      <c r="C12" s="102" t="s">
        <v>48</v>
      </c>
      <c r="D12" s="102"/>
      <c r="E12" s="102"/>
      <c r="F12" s="102"/>
      <c r="G12" s="102"/>
      <c r="H12" s="102"/>
      <c r="I12" s="102" t="s">
        <v>49</v>
      </c>
      <c r="J12" s="102"/>
      <c r="K12" s="102"/>
      <c r="L12" s="102" t="s">
        <v>50</v>
      </c>
      <c r="M12" s="102"/>
      <c r="N12" s="102"/>
      <c r="O12" s="102"/>
      <c r="P12" s="103" t="s">
        <v>51</v>
      </c>
      <c r="Q12" s="103" t="s">
        <v>52</v>
      </c>
      <c r="R12" s="103">
        <v>77.11</v>
      </c>
      <c r="S12" s="103">
        <v>77.11</v>
      </c>
      <c r="T12" s="103">
        <v>68.680000000000007</v>
      </c>
      <c r="U12" s="104">
        <f>IF(ISERR(T12/S12*100),"N/A",T12/S12*100)</f>
        <v>89.067565815069401</v>
      </c>
    </row>
    <row r="13" spans="1:34" ht="32.25" customHeight="1">
      <c r="A13" s="60"/>
      <c r="B13" s="66" t="s">
        <v>53</v>
      </c>
      <c r="C13" s="67" t="s">
        <v>53</v>
      </c>
      <c r="D13" s="67"/>
      <c r="E13" s="67"/>
      <c r="F13" s="67"/>
      <c r="G13" s="67"/>
      <c r="H13" s="67"/>
      <c r="I13" s="67" t="s">
        <v>54</v>
      </c>
      <c r="J13" s="67"/>
      <c r="K13" s="67"/>
      <c r="L13" s="67" t="s">
        <v>55</v>
      </c>
      <c r="M13" s="67"/>
      <c r="N13" s="67"/>
      <c r="O13" s="67"/>
      <c r="P13" s="68" t="s">
        <v>51</v>
      </c>
      <c r="Q13" s="68" t="s">
        <v>52</v>
      </c>
      <c r="R13" s="68">
        <v>97.18</v>
      </c>
      <c r="S13" s="68">
        <v>97.18</v>
      </c>
      <c r="T13" s="68">
        <v>96.54</v>
      </c>
      <c r="U13" s="69">
        <f>IF(ISERR(T13/S13*100),"N/A",T13/S13*100)</f>
        <v>99.341428277423333</v>
      </c>
    </row>
    <row r="14" spans="1:34" ht="66" customHeight="1">
      <c r="A14" s="60"/>
      <c r="B14" s="105" t="s">
        <v>53</v>
      </c>
      <c r="C14" s="106" t="s">
        <v>53</v>
      </c>
      <c r="D14" s="106"/>
      <c r="E14" s="106"/>
      <c r="F14" s="106"/>
      <c r="G14" s="106"/>
      <c r="H14" s="106"/>
      <c r="I14" s="106" t="s">
        <v>56</v>
      </c>
      <c r="J14" s="106"/>
      <c r="K14" s="106"/>
      <c r="L14" s="106" t="s">
        <v>57</v>
      </c>
      <c r="M14" s="106"/>
      <c r="N14" s="106"/>
      <c r="O14" s="106"/>
      <c r="P14" s="107" t="s">
        <v>58</v>
      </c>
      <c r="Q14" s="107" t="s">
        <v>52</v>
      </c>
      <c r="R14" s="107">
        <v>5.7</v>
      </c>
      <c r="S14" s="107">
        <v>5.7</v>
      </c>
      <c r="T14" s="107">
        <v>0</v>
      </c>
      <c r="U14" s="108">
        <f>IF(ISERR((S14-T14)*100/S14+100),"N/A",(S14-T14)*100/S14+100)</f>
        <v>200</v>
      </c>
    </row>
    <row r="15" spans="1:34" ht="42.75" customHeight="1" thickBot="1">
      <c r="A15" s="60"/>
      <c r="B15" s="66" t="s">
        <v>53</v>
      </c>
      <c r="C15" s="67" t="s">
        <v>53</v>
      </c>
      <c r="D15" s="67"/>
      <c r="E15" s="67"/>
      <c r="F15" s="67"/>
      <c r="G15" s="67"/>
      <c r="H15" s="67"/>
      <c r="I15" s="67" t="s">
        <v>59</v>
      </c>
      <c r="J15" s="67"/>
      <c r="K15" s="67"/>
      <c r="L15" s="67" t="s">
        <v>60</v>
      </c>
      <c r="M15" s="67"/>
      <c r="N15" s="67"/>
      <c r="O15" s="67"/>
      <c r="P15" s="68" t="s">
        <v>51</v>
      </c>
      <c r="Q15" s="68" t="s">
        <v>52</v>
      </c>
      <c r="R15" s="68">
        <v>56.01</v>
      </c>
      <c r="S15" s="68">
        <v>56.01</v>
      </c>
      <c r="T15" s="68">
        <v>0</v>
      </c>
      <c r="U15" s="69">
        <f t="shared" ref="U15:U33" si="0">IF(ISERR(T15/S15*100),"N/A",T15/S15*100)</f>
        <v>0</v>
      </c>
    </row>
    <row r="16" spans="1:34" ht="45.75" customHeight="1" thickTop="1">
      <c r="A16" s="60"/>
      <c r="B16" s="101" t="s">
        <v>61</v>
      </c>
      <c r="C16" s="102" t="s">
        <v>62</v>
      </c>
      <c r="D16" s="102"/>
      <c r="E16" s="102"/>
      <c r="F16" s="102"/>
      <c r="G16" s="102"/>
      <c r="H16" s="102"/>
      <c r="I16" s="102" t="s">
        <v>63</v>
      </c>
      <c r="J16" s="102"/>
      <c r="K16" s="102"/>
      <c r="L16" s="102" t="s">
        <v>64</v>
      </c>
      <c r="M16" s="102"/>
      <c r="N16" s="102"/>
      <c r="O16" s="102"/>
      <c r="P16" s="103" t="s">
        <v>51</v>
      </c>
      <c r="Q16" s="103" t="s">
        <v>65</v>
      </c>
      <c r="R16" s="103">
        <v>28.43</v>
      </c>
      <c r="S16" s="103">
        <v>28.43</v>
      </c>
      <c r="T16" s="103">
        <v>29.17</v>
      </c>
      <c r="U16" s="104">
        <f t="shared" si="0"/>
        <v>102.60288427717201</v>
      </c>
    </row>
    <row r="17" spans="1:21" ht="43.5" customHeight="1">
      <c r="A17" s="60"/>
      <c r="B17" s="66" t="s">
        <v>53</v>
      </c>
      <c r="C17" s="67" t="s">
        <v>66</v>
      </c>
      <c r="D17" s="67"/>
      <c r="E17" s="67"/>
      <c r="F17" s="67"/>
      <c r="G17" s="67"/>
      <c r="H17" s="67"/>
      <c r="I17" s="67" t="s">
        <v>67</v>
      </c>
      <c r="J17" s="67"/>
      <c r="K17" s="67"/>
      <c r="L17" s="67" t="s">
        <v>68</v>
      </c>
      <c r="M17" s="67"/>
      <c r="N17" s="67"/>
      <c r="O17" s="67"/>
      <c r="P17" s="68" t="s">
        <v>51</v>
      </c>
      <c r="Q17" s="68" t="s">
        <v>69</v>
      </c>
      <c r="R17" s="68">
        <v>98.14</v>
      </c>
      <c r="S17" s="68">
        <v>98.14</v>
      </c>
      <c r="T17" s="68">
        <v>105.83</v>
      </c>
      <c r="U17" s="69">
        <f t="shared" si="0"/>
        <v>107.8357448542898</v>
      </c>
    </row>
    <row r="18" spans="1:21" ht="44.25" customHeight="1" thickBot="1">
      <c r="A18" s="60"/>
      <c r="B18" s="105" t="s">
        <v>53</v>
      </c>
      <c r="C18" s="106" t="s">
        <v>70</v>
      </c>
      <c r="D18" s="106"/>
      <c r="E18" s="106"/>
      <c r="F18" s="106"/>
      <c r="G18" s="106"/>
      <c r="H18" s="106"/>
      <c r="I18" s="106" t="s">
        <v>71</v>
      </c>
      <c r="J18" s="106"/>
      <c r="K18" s="106"/>
      <c r="L18" s="106" t="s">
        <v>72</v>
      </c>
      <c r="M18" s="106"/>
      <c r="N18" s="106"/>
      <c r="O18" s="106"/>
      <c r="P18" s="107" t="s">
        <v>51</v>
      </c>
      <c r="Q18" s="107" t="s">
        <v>73</v>
      </c>
      <c r="R18" s="107">
        <v>97.38</v>
      </c>
      <c r="S18" s="107">
        <v>97.38</v>
      </c>
      <c r="T18" s="107">
        <v>95.35</v>
      </c>
      <c r="U18" s="108">
        <f t="shared" si="0"/>
        <v>97.915383035530908</v>
      </c>
    </row>
    <row r="19" spans="1:21" ht="41.25" customHeight="1" thickTop="1">
      <c r="A19" s="60"/>
      <c r="B19" s="61" t="s">
        <v>74</v>
      </c>
      <c r="C19" s="62" t="s">
        <v>75</v>
      </c>
      <c r="D19" s="62"/>
      <c r="E19" s="62"/>
      <c r="F19" s="62"/>
      <c r="G19" s="62"/>
      <c r="H19" s="62"/>
      <c r="I19" s="62" t="s">
        <v>76</v>
      </c>
      <c r="J19" s="62"/>
      <c r="K19" s="62"/>
      <c r="L19" s="62" t="s">
        <v>77</v>
      </c>
      <c r="M19" s="62"/>
      <c r="N19" s="62"/>
      <c r="O19" s="62"/>
      <c r="P19" s="63" t="s">
        <v>51</v>
      </c>
      <c r="Q19" s="63" t="s">
        <v>73</v>
      </c>
      <c r="R19" s="63">
        <v>95.81</v>
      </c>
      <c r="S19" s="63">
        <v>95.81</v>
      </c>
      <c r="T19" s="63">
        <v>660.45</v>
      </c>
      <c r="U19" s="65">
        <f t="shared" si="0"/>
        <v>689.33305500469692</v>
      </c>
    </row>
    <row r="20" spans="1:21" ht="44.25" customHeight="1">
      <c r="A20" s="60"/>
      <c r="B20" s="105" t="s">
        <v>53</v>
      </c>
      <c r="C20" s="106" t="s">
        <v>53</v>
      </c>
      <c r="D20" s="106"/>
      <c r="E20" s="106"/>
      <c r="F20" s="106"/>
      <c r="G20" s="106"/>
      <c r="H20" s="106"/>
      <c r="I20" s="106" t="s">
        <v>78</v>
      </c>
      <c r="J20" s="106"/>
      <c r="K20" s="106"/>
      <c r="L20" s="106" t="s">
        <v>79</v>
      </c>
      <c r="M20" s="106"/>
      <c r="N20" s="106"/>
      <c r="O20" s="106"/>
      <c r="P20" s="107" t="s">
        <v>51</v>
      </c>
      <c r="Q20" s="107" t="s">
        <v>73</v>
      </c>
      <c r="R20" s="107">
        <v>95.58</v>
      </c>
      <c r="S20" s="107">
        <v>95.58</v>
      </c>
      <c r="T20" s="107">
        <v>100.72</v>
      </c>
      <c r="U20" s="108">
        <f t="shared" si="0"/>
        <v>105.37769407825905</v>
      </c>
    </row>
    <row r="21" spans="1:21" ht="44.25" customHeight="1">
      <c r="A21" s="60"/>
      <c r="B21" s="66" t="s">
        <v>53</v>
      </c>
      <c r="C21" s="67" t="s">
        <v>53</v>
      </c>
      <c r="D21" s="67"/>
      <c r="E21" s="67"/>
      <c r="F21" s="67"/>
      <c r="G21" s="67"/>
      <c r="H21" s="67"/>
      <c r="I21" s="67" t="s">
        <v>80</v>
      </c>
      <c r="J21" s="67"/>
      <c r="K21" s="67"/>
      <c r="L21" s="67" t="s">
        <v>81</v>
      </c>
      <c r="M21" s="67"/>
      <c r="N21" s="67"/>
      <c r="O21" s="67"/>
      <c r="P21" s="68" t="s">
        <v>51</v>
      </c>
      <c r="Q21" s="68" t="s">
        <v>73</v>
      </c>
      <c r="R21" s="68">
        <v>95.29</v>
      </c>
      <c r="S21" s="68">
        <v>95.29</v>
      </c>
      <c r="T21" s="68">
        <v>98.63</v>
      </c>
      <c r="U21" s="69">
        <f t="shared" si="0"/>
        <v>103.50508972609927</v>
      </c>
    </row>
    <row r="22" spans="1:21" ht="53.25" customHeight="1">
      <c r="A22" s="60"/>
      <c r="B22" s="105" t="s">
        <v>53</v>
      </c>
      <c r="C22" s="106" t="s">
        <v>53</v>
      </c>
      <c r="D22" s="106"/>
      <c r="E22" s="106"/>
      <c r="F22" s="106"/>
      <c r="G22" s="106"/>
      <c r="H22" s="106"/>
      <c r="I22" s="106" t="s">
        <v>82</v>
      </c>
      <c r="J22" s="106"/>
      <c r="K22" s="106"/>
      <c r="L22" s="106" t="s">
        <v>83</v>
      </c>
      <c r="M22" s="106"/>
      <c r="N22" s="106"/>
      <c r="O22" s="106"/>
      <c r="P22" s="107" t="s">
        <v>51</v>
      </c>
      <c r="Q22" s="107" t="s">
        <v>73</v>
      </c>
      <c r="R22" s="107">
        <v>87.5</v>
      </c>
      <c r="S22" s="107">
        <v>87.5</v>
      </c>
      <c r="T22" s="107">
        <v>100</v>
      </c>
      <c r="U22" s="108">
        <f t="shared" si="0"/>
        <v>114.28571428571428</v>
      </c>
    </row>
    <row r="23" spans="1:21" ht="44.25" customHeight="1">
      <c r="A23" s="60"/>
      <c r="B23" s="66" t="s">
        <v>53</v>
      </c>
      <c r="C23" s="67" t="s">
        <v>84</v>
      </c>
      <c r="D23" s="67"/>
      <c r="E23" s="67"/>
      <c r="F23" s="67"/>
      <c r="G23" s="67"/>
      <c r="H23" s="67"/>
      <c r="I23" s="67" t="s">
        <v>85</v>
      </c>
      <c r="J23" s="67"/>
      <c r="K23" s="67"/>
      <c r="L23" s="67" t="s">
        <v>86</v>
      </c>
      <c r="M23" s="67"/>
      <c r="N23" s="67"/>
      <c r="O23" s="67"/>
      <c r="P23" s="68" t="s">
        <v>51</v>
      </c>
      <c r="Q23" s="68" t="s">
        <v>87</v>
      </c>
      <c r="R23" s="68">
        <v>82.37</v>
      </c>
      <c r="S23" s="68">
        <v>82.37</v>
      </c>
      <c r="T23" s="68">
        <v>91.74</v>
      </c>
      <c r="U23" s="69">
        <f t="shared" si="0"/>
        <v>111.37550078912224</v>
      </c>
    </row>
    <row r="24" spans="1:21" ht="41.25" customHeight="1">
      <c r="A24" s="60"/>
      <c r="B24" s="105" t="s">
        <v>53</v>
      </c>
      <c r="C24" s="106" t="s">
        <v>88</v>
      </c>
      <c r="D24" s="106"/>
      <c r="E24" s="106"/>
      <c r="F24" s="106"/>
      <c r="G24" s="106"/>
      <c r="H24" s="106"/>
      <c r="I24" s="106" t="s">
        <v>89</v>
      </c>
      <c r="J24" s="106"/>
      <c r="K24" s="106"/>
      <c r="L24" s="106" t="s">
        <v>90</v>
      </c>
      <c r="M24" s="106"/>
      <c r="N24" s="106"/>
      <c r="O24" s="106"/>
      <c r="P24" s="107" t="s">
        <v>51</v>
      </c>
      <c r="Q24" s="107" t="s">
        <v>73</v>
      </c>
      <c r="R24" s="107">
        <v>49.39</v>
      </c>
      <c r="S24" s="107">
        <v>49.39</v>
      </c>
      <c r="T24" s="107">
        <v>10.97</v>
      </c>
      <c r="U24" s="108">
        <f t="shared" si="0"/>
        <v>22.210973881352501</v>
      </c>
    </row>
    <row r="25" spans="1:21" ht="54.75" customHeight="1">
      <c r="A25" s="60"/>
      <c r="B25" s="66" t="s">
        <v>53</v>
      </c>
      <c r="C25" s="67" t="s">
        <v>53</v>
      </c>
      <c r="D25" s="67"/>
      <c r="E25" s="67"/>
      <c r="F25" s="67"/>
      <c r="G25" s="67"/>
      <c r="H25" s="67"/>
      <c r="I25" s="67" t="s">
        <v>91</v>
      </c>
      <c r="J25" s="67"/>
      <c r="K25" s="67"/>
      <c r="L25" s="67" t="s">
        <v>92</v>
      </c>
      <c r="M25" s="67"/>
      <c r="N25" s="67"/>
      <c r="O25" s="67"/>
      <c r="P25" s="68" t="s">
        <v>51</v>
      </c>
      <c r="Q25" s="68" t="s">
        <v>73</v>
      </c>
      <c r="R25" s="68">
        <v>57.41</v>
      </c>
      <c r="S25" s="68">
        <v>57.41</v>
      </c>
      <c r="T25" s="68">
        <v>46.44</v>
      </c>
      <c r="U25" s="69">
        <f t="shared" si="0"/>
        <v>80.891830691517157</v>
      </c>
    </row>
    <row r="26" spans="1:21" ht="42" customHeight="1">
      <c r="A26" s="60"/>
      <c r="B26" s="105" t="s">
        <v>53</v>
      </c>
      <c r="C26" s="106" t="s">
        <v>53</v>
      </c>
      <c r="D26" s="106"/>
      <c r="E26" s="106"/>
      <c r="F26" s="106"/>
      <c r="G26" s="106"/>
      <c r="H26" s="106"/>
      <c r="I26" s="106" t="s">
        <v>93</v>
      </c>
      <c r="J26" s="106"/>
      <c r="K26" s="106"/>
      <c r="L26" s="106" t="s">
        <v>94</v>
      </c>
      <c r="M26" s="106"/>
      <c r="N26" s="106"/>
      <c r="O26" s="106"/>
      <c r="P26" s="107" t="s">
        <v>51</v>
      </c>
      <c r="Q26" s="107" t="s">
        <v>73</v>
      </c>
      <c r="R26" s="107">
        <v>89.11</v>
      </c>
      <c r="S26" s="107">
        <v>89.11</v>
      </c>
      <c r="T26" s="107">
        <v>69.38</v>
      </c>
      <c r="U26" s="108">
        <f t="shared" si="0"/>
        <v>77.858826169902358</v>
      </c>
    </row>
    <row r="27" spans="1:21" ht="40.5" customHeight="1">
      <c r="A27" s="60"/>
      <c r="B27" s="66" t="s">
        <v>53</v>
      </c>
      <c r="C27" s="67" t="s">
        <v>53</v>
      </c>
      <c r="D27" s="67"/>
      <c r="E27" s="67"/>
      <c r="F27" s="67"/>
      <c r="G27" s="67"/>
      <c r="H27" s="67"/>
      <c r="I27" s="67" t="s">
        <v>95</v>
      </c>
      <c r="J27" s="67"/>
      <c r="K27" s="67"/>
      <c r="L27" s="67" t="s">
        <v>96</v>
      </c>
      <c r="M27" s="67"/>
      <c r="N27" s="67"/>
      <c r="O27" s="67"/>
      <c r="P27" s="68" t="s">
        <v>51</v>
      </c>
      <c r="Q27" s="68" t="s">
        <v>73</v>
      </c>
      <c r="R27" s="68">
        <v>61.23</v>
      </c>
      <c r="S27" s="68">
        <v>61.23</v>
      </c>
      <c r="T27" s="68">
        <v>73.62</v>
      </c>
      <c r="U27" s="69">
        <f t="shared" si="0"/>
        <v>120.23517883390495</v>
      </c>
    </row>
    <row r="28" spans="1:21" ht="42.75" customHeight="1">
      <c r="A28" s="60"/>
      <c r="B28" s="105" t="s">
        <v>53</v>
      </c>
      <c r="C28" s="106" t="s">
        <v>97</v>
      </c>
      <c r="D28" s="106"/>
      <c r="E28" s="106"/>
      <c r="F28" s="106"/>
      <c r="G28" s="106"/>
      <c r="H28" s="106"/>
      <c r="I28" s="106" t="s">
        <v>98</v>
      </c>
      <c r="J28" s="106"/>
      <c r="K28" s="106"/>
      <c r="L28" s="106" t="s">
        <v>99</v>
      </c>
      <c r="M28" s="106"/>
      <c r="N28" s="106"/>
      <c r="O28" s="106"/>
      <c r="P28" s="107" t="s">
        <v>51</v>
      </c>
      <c r="Q28" s="107" t="s">
        <v>73</v>
      </c>
      <c r="R28" s="107">
        <v>62.26</v>
      </c>
      <c r="S28" s="107">
        <v>62.26</v>
      </c>
      <c r="T28" s="107">
        <v>60.56</v>
      </c>
      <c r="U28" s="108">
        <f t="shared" si="0"/>
        <v>97.269514937359475</v>
      </c>
    </row>
    <row r="29" spans="1:21" ht="54.75" customHeight="1">
      <c r="A29" s="60"/>
      <c r="B29" s="66" t="s">
        <v>53</v>
      </c>
      <c r="C29" s="67" t="s">
        <v>100</v>
      </c>
      <c r="D29" s="67"/>
      <c r="E29" s="67"/>
      <c r="F29" s="67"/>
      <c r="G29" s="67"/>
      <c r="H29" s="67"/>
      <c r="I29" s="67" t="s">
        <v>101</v>
      </c>
      <c r="J29" s="67"/>
      <c r="K29" s="67"/>
      <c r="L29" s="67" t="s">
        <v>102</v>
      </c>
      <c r="M29" s="67"/>
      <c r="N29" s="67"/>
      <c r="O29" s="67"/>
      <c r="P29" s="68" t="s">
        <v>51</v>
      </c>
      <c r="Q29" s="68" t="s">
        <v>73</v>
      </c>
      <c r="R29" s="68">
        <v>95.4</v>
      </c>
      <c r="S29" s="68">
        <v>95.4</v>
      </c>
      <c r="T29" s="68">
        <v>48.28</v>
      </c>
      <c r="U29" s="69">
        <f t="shared" si="0"/>
        <v>50.607966457023053</v>
      </c>
    </row>
    <row r="30" spans="1:21" ht="41.25" customHeight="1">
      <c r="A30" s="60"/>
      <c r="B30" s="105" t="s">
        <v>53</v>
      </c>
      <c r="C30" s="106" t="s">
        <v>103</v>
      </c>
      <c r="D30" s="106"/>
      <c r="E30" s="106"/>
      <c r="F30" s="106"/>
      <c r="G30" s="106"/>
      <c r="H30" s="106"/>
      <c r="I30" s="106" t="s">
        <v>104</v>
      </c>
      <c r="J30" s="106"/>
      <c r="K30" s="106"/>
      <c r="L30" s="106" t="s">
        <v>105</v>
      </c>
      <c r="M30" s="106"/>
      <c r="N30" s="106"/>
      <c r="O30" s="106"/>
      <c r="P30" s="107" t="s">
        <v>51</v>
      </c>
      <c r="Q30" s="107" t="s">
        <v>73</v>
      </c>
      <c r="R30" s="107">
        <v>100</v>
      </c>
      <c r="S30" s="107">
        <v>100</v>
      </c>
      <c r="T30" s="107">
        <v>146.66999999999999</v>
      </c>
      <c r="U30" s="108">
        <f t="shared" si="0"/>
        <v>146.66999999999999</v>
      </c>
    </row>
    <row r="31" spans="1:21" ht="67.5" customHeight="1">
      <c r="A31" s="60"/>
      <c r="B31" s="66" t="s">
        <v>53</v>
      </c>
      <c r="C31" s="67" t="s">
        <v>106</v>
      </c>
      <c r="D31" s="67"/>
      <c r="E31" s="67"/>
      <c r="F31" s="67"/>
      <c r="G31" s="67"/>
      <c r="H31" s="67"/>
      <c r="I31" s="67" t="s">
        <v>107</v>
      </c>
      <c r="J31" s="67"/>
      <c r="K31" s="67"/>
      <c r="L31" s="67" t="s">
        <v>108</v>
      </c>
      <c r="M31" s="67"/>
      <c r="N31" s="67"/>
      <c r="O31" s="67"/>
      <c r="P31" s="68" t="s">
        <v>51</v>
      </c>
      <c r="Q31" s="68" t="s">
        <v>73</v>
      </c>
      <c r="R31" s="68">
        <v>95.3</v>
      </c>
      <c r="S31" s="68">
        <v>95.3</v>
      </c>
      <c r="T31" s="68">
        <v>101.98</v>
      </c>
      <c r="U31" s="69">
        <f t="shared" si="0"/>
        <v>107.00944386149003</v>
      </c>
    </row>
    <row r="32" spans="1:21" ht="40.5" customHeight="1">
      <c r="A32" s="60"/>
      <c r="B32" s="105" t="s">
        <v>53</v>
      </c>
      <c r="C32" s="106" t="s">
        <v>109</v>
      </c>
      <c r="D32" s="106"/>
      <c r="E32" s="106"/>
      <c r="F32" s="106"/>
      <c r="G32" s="106"/>
      <c r="H32" s="106"/>
      <c r="I32" s="106" t="s">
        <v>110</v>
      </c>
      <c r="J32" s="106"/>
      <c r="K32" s="106"/>
      <c r="L32" s="106" t="s">
        <v>111</v>
      </c>
      <c r="M32" s="106"/>
      <c r="N32" s="106"/>
      <c r="O32" s="106"/>
      <c r="P32" s="107" t="s">
        <v>51</v>
      </c>
      <c r="Q32" s="107" t="s">
        <v>112</v>
      </c>
      <c r="R32" s="107">
        <v>74.099999999999994</v>
      </c>
      <c r="S32" s="107">
        <v>74.099999999999994</v>
      </c>
      <c r="T32" s="107">
        <v>49.94</v>
      </c>
      <c r="U32" s="108">
        <f t="shared" si="0"/>
        <v>67.395411605937923</v>
      </c>
    </row>
    <row r="33" spans="1:22" ht="56.25" customHeight="1" thickBot="1">
      <c r="A33" s="60"/>
      <c r="B33" s="66" t="s">
        <v>53</v>
      </c>
      <c r="C33" s="67" t="s">
        <v>113</v>
      </c>
      <c r="D33" s="67"/>
      <c r="E33" s="67"/>
      <c r="F33" s="67"/>
      <c r="G33" s="67"/>
      <c r="H33" s="67"/>
      <c r="I33" s="67" t="s">
        <v>114</v>
      </c>
      <c r="J33" s="67"/>
      <c r="K33" s="67"/>
      <c r="L33" s="67" t="s">
        <v>115</v>
      </c>
      <c r="M33" s="67"/>
      <c r="N33" s="67"/>
      <c r="O33" s="67"/>
      <c r="P33" s="68" t="s">
        <v>51</v>
      </c>
      <c r="Q33" s="68" t="s">
        <v>73</v>
      </c>
      <c r="R33" s="68">
        <v>98.88</v>
      </c>
      <c r="S33" s="68">
        <v>98.88</v>
      </c>
      <c r="T33" s="68">
        <v>162.44999999999999</v>
      </c>
      <c r="U33" s="69">
        <f t="shared" si="0"/>
        <v>164.29004854368932</v>
      </c>
    </row>
    <row r="34" spans="1:22" ht="22.5" customHeight="1" thickTop="1" thickBot="1">
      <c r="B34" s="13" t="s">
        <v>116</v>
      </c>
      <c r="C34" s="14"/>
      <c r="D34" s="14"/>
      <c r="E34" s="14"/>
      <c r="F34" s="14"/>
      <c r="G34" s="14"/>
      <c r="H34" s="15"/>
      <c r="I34" s="15"/>
      <c r="J34" s="15"/>
      <c r="K34" s="15"/>
      <c r="L34" s="15"/>
      <c r="M34" s="15"/>
      <c r="N34" s="15"/>
      <c r="O34" s="15"/>
      <c r="P34" s="15"/>
      <c r="Q34" s="15"/>
      <c r="R34" s="15"/>
      <c r="S34" s="15"/>
      <c r="T34" s="15"/>
      <c r="U34" s="16"/>
      <c r="V34" s="70"/>
    </row>
    <row r="35" spans="1:22" ht="26.25" customHeight="1" thickTop="1">
      <c r="B35" s="71"/>
      <c r="C35" s="72"/>
      <c r="D35" s="72"/>
      <c r="E35" s="72"/>
      <c r="F35" s="72"/>
      <c r="G35" s="72"/>
      <c r="H35" s="73"/>
      <c r="I35" s="73"/>
      <c r="J35" s="73"/>
      <c r="K35" s="73"/>
      <c r="L35" s="73"/>
      <c r="M35" s="73"/>
      <c r="N35" s="73"/>
      <c r="O35" s="73"/>
      <c r="P35" s="74"/>
      <c r="Q35" s="75"/>
      <c r="R35" s="76" t="s">
        <v>117</v>
      </c>
      <c r="S35" s="44" t="s">
        <v>118</v>
      </c>
      <c r="T35" s="76" t="s">
        <v>119</v>
      </c>
      <c r="U35" s="44" t="s">
        <v>120</v>
      </c>
    </row>
    <row r="36" spans="1:22" ht="26.25" customHeight="1" thickBot="1">
      <c r="B36" s="77"/>
      <c r="C36" s="78"/>
      <c r="D36" s="78"/>
      <c r="E36" s="78"/>
      <c r="F36" s="78"/>
      <c r="G36" s="78"/>
      <c r="H36" s="79"/>
      <c r="I36" s="79"/>
      <c r="J36" s="79"/>
      <c r="K36" s="79"/>
      <c r="L36" s="79"/>
      <c r="M36" s="79"/>
      <c r="N36" s="79"/>
      <c r="O36" s="79"/>
      <c r="P36" s="80"/>
      <c r="Q36" s="81"/>
      <c r="R36" s="82" t="s">
        <v>121</v>
      </c>
      <c r="S36" s="81" t="s">
        <v>121</v>
      </c>
      <c r="T36" s="81" t="s">
        <v>121</v>
      </c>
      <c r="U36" s="81" t="s">
        <v>122</v>
      </c>
    </row>
    <row r="37" spans="1:22" ht="13.5" customHeight="1" thickBot="1">
      <c r="B37" s="83" t="s">
        <v>123</v>
      </c>
      <c r="C37" s="84"/>
      <c r="D37" s="84"/>
      <c r="E37" s="85"/>
      <c r="F37" s="85"/>
      <c r="G37" s="85"/>
      <c r="H37" s="86"/>
      <c r="I37" s="86"/>
      <c r="J37" s="86"/>
      <c r="K37" s="86"/>
      <c r="L37" s="86"/>
      <c r="M37" s="86"/>
      <c r="N37" s="86"/>
      <c r="O37" s="86"/>
      <c r="P37" s="87"/>
      <c r="Q37" s="87"/>
      <c r="R37" s="88" t="str">
        <f t="shared" ref="R37:T38" si="1">"N/D"</f>
        <v>N/D</v>
      </c>
      <c r="S37" s="88" t="str">
        <f t="shared" si="1"/>
        <v>N/D</v>
      </c>
      <c r="T37" s="88" t="str">
        <f t="shared" si="1"/>
        <v>N/D</v>
      </c>
      <c r="U37" s="89" t="str">
        <f>+IF(ISERR(T37/S37*100),"N/A",T37/S37*100)</f>
        <v>N/A</v>
      </c>
    </row>
    <row r="38" spans="1:22" ht="13.5" customHeight="1" thickBot="1">
      <c r="B38" s="90" t="s">
        <v>124</v>
      </c>
      <c r="C38" s="91"/>
      <c r="D38" s="91"/>
      <c r="E38" s="92"/>
      <c r="F38" s="92"/>
      <c r="G38" s="92"/>
      <c r="H38" s="93"/>
      <c r="I38" s="93"/>
      <c r="J38" s="93"/>
      <c r="K38" s="93"/>
      <c r="L38" s="93"/>
      <c r="M38" s="93"/>
      <c r="N38" s="93"/>
      <c r="O38" s="93"/>
      <c r="P38" s="94"/>
      <c r="Q38" s="94"/>
      <c r="R38" s="88" t="str">
        <f t="shared" si="1"/>
        <v>N/D</v>
      </c>
      <c r="S38" s="88" t="str">
        <f t="shared" si="1"/>
        <v>N/D</v>
      </c>
      <c r="T38" s="88" t="str">
        <f t="shared" si="1"/>
        <v>N/D</v>
      </c>
      <c r="U38" s="89" t="str">
        <f>+IF(ISERR(T38/S38*100),"N/A",T38/S38*100)</f>
        <v>N/A</v>
      </c>
    </row>
    <row r="39" spans="1:22" ht="14.85" customHeight="1" thickTop="1" thickBot="1">
      <c r="B39" s="13" t="s">
        <v>125</v>
      </c>
      <c r="C39" s="14"/>
      <c r="D39" s="14"/>
      <c r="E39" s="14"/>
      <c r="F39" s="14"/>
      <c r="G39" s="14"/>
      <c r="H39" s="15"/>
      <c r="I39" s="15"/>
      <c r="J39" s="15"/>
      <c r="K39" s="15"/>
      <c r="L39" s="15"/>
      <c r="M39" s="15"/>
      <c r="N39" s="15"/>
      <c r="O39" s="15"/>
      <c r="P39" s="15"/>
      <c r="Q39" s="15"/>
      <c r="R39" s="15"/>
      <c r="S39" s="15"/>
      <c r="T39" s="15"/>
      <c r="U39" s="16"/>
    </row>
    <row r="40" spans="1:22" ht="30" customHeight="1" thickTop="1">
      <c r="B40" s="95" t="s">
        <v>126</v>
      </c>
      <c r="C40" s="97"/>
      <c r="D40" s="97"/>
      <c r="E40" s="97"/>
      <c r="F40" s="97"/>
      <c r="G40" s="97"/>
      <c r="H40" s="97"/>
      <c r="I40" s="97"/>
      <c r="J40" s="97"/>
      <c r="K40" s="97"/>
      <c r="L40" s="97"/>
      <c r="M40" s="97"/>
      <c r="N40" s="97"/>
      <c r="O40" s="97"/>
      <c r="P40" s="97"/>
      <c r="Q40" s="97"/>
      <c r="R40" s="97"/>
      <c r="S40" s="97"/>
      <c r="T40" s="97"/>
      <c r="U40" s="96"/>
    </row>
    <row r="41" spans="1:22" ht="30" customHeight="1">
      <c r="B41" s="109" t="s">
        <v>127</v>
      </c>
      <c r="C41" s="110"/>
      <c r="D41" s="110"/>
      <c r="E41" s="110"/>
      <c r="F41" s="110"/>
      <c r="G41" s="110"/>
      <c r="H41" s="110"/>
      <c r="I41" s="110"/>
      <c r="J41" s="110"/>
      <c r="K41" s="110"/>
      <c r="L41" s="110"/>
      <c r="M41" s="110"/>
      <c r="N41" s="110"/>
      <c r="O41" s="110"/>
      <c r="P41" s="110"/>
      <c r="Q41" s="110"/>
      <c r="R41" s="110"/>
      <c r="S41" s="110"/>
      <c r="T41" s="110"/>
      <c r="U41" s="111"/>
    </row>
    <row r="42" spans="1:22" ht="82.5" customHeight="1">
      <c r="B42" s="98" t="s">
        <v>128</v>
      </c>
      <c r="C42" s="100"/>
      <c r="D42" s="100"/>
      <c r="E42" s="100"/>
      <c r="F42" s="100"/>
      <c r="G42" s="100"/>
      <c r="H42" s="100"/>
      <c r="I42" s="100"/>
      <c r="J42" s="100"/>
      <c r="K42" s="100"/>
      <c r="L42" s="100"/>
      <c r="M42" s="100"/>
      <c r="N42" s="100"/>
      <c r="O42" s="100"/>
      <c r="P42" s="100"/>
      <c r="Q42" s="100"/>
      <c r="R42" s="100"/>
      <c r="S42" s="100"/>
      <c r="T42" s="100"/>
      <c r="U42" s="99"/>
    </row>
    <row r="43" spans="1:22" ht="94.5" customHeight="1">
      <c r="B43" s="109" t="s">
        <v>149</v>
      </c>
      <c r="C43" s="110"/>
      <c r="D43" s="110"/>
      <c r="E43" s="110"/>
      <c r="F43" s="110"/>
      <c r="G43" s="110"/>
      <c r="H43" s="110"/>
      <c r="I43" s="110"/>
      <c r="J43" s="110"/>
      <c r="K43" s="110"/>
      <c r="L43" s="110"/>
      <c r="M43" s="110"/>
      <c r="N43" s="110"/>
      <c r="O43" s="110"/>
      <c r="P43" s="110"/>
      <c r="Q43" s="110"/>
      <c r="R43" s="110"/>
      <c r="S43" s="110"/>
      <c r="T43" s="110"/>
      <c r="U43" s="111"/>
    </row>
    <row r="44" spans="1:22" ht="44.25" customHeight="1">
      <c r="B44" s="98" t="s">
        <v>129</v>
      </c>
      <c r="C44" s="100"/>
      <c r="D44" s="100"/>
      <c r="E44" s="100"/>
      <c r="F44" s="100"/>
      <c r="G44" s="100"/>
      <c r="H44" s="100"/>
      <c r="I44" s="100"/>
      <c r="J44" s="100"/>
      <c r="K44" s="100"/>
      <c r="L44" s="100"/>
      <c r="M44" s="100"/>
      <c r="N44" s="100"/>
      <c r="O44" s="100"/>
      <c r="P44" s="100"/>
      <c r="Q44" s="100"/>
      <c r="R44" s="100"/>
      <c r="S44" s="100"/>
      <c r="T44" s="100"/>
      <c r="U44" s="99"/>
    </row>
    <row r="45" spans="1:22" ht="42" customHeight="1">
      <c r="B45" s="109" t="s">
        <v>130</v>
      </c>
      <c r="C45" s="110"/>
      <c r="D45" s="110"/>
      <c r="E45" s="110"/>
      <c r="F45" s="110"/>
      <c r="G45" s="110"/>
      <c r="H45" s="110"/>
      <c r="I45" s="110"/>
      <c r="J45" s="110"/>
      <c r="K45" s="110"/>
      <c r="L45" s="110"/>
      <c r="M45" s="110"/>
      <c r="N45" s="110"/>
      <c r="O45" s="110"/>
      <c r="P45" s="110"/>
      <c r="Q45" s="110"/>
      <c r="R45" s="110"/>
      <c r="S45" s="110"/>
      <c r="T45" s="110"/>
      <c r="U45" s="111"/>
    </row>
    <row r="46" spans="1:22" ht="55.5" customHeight="1">
      <c r="B46" s="98" t="s">
        <v>131</v>
      </c>
      <c r="C46" s="100"/>
      <c r="D46" s="100"/>
      <c r="E46" s="100"/>
      <c r="F46" s="100"/>
      <c r="G46" s="100"/>
      <c r="H46" s="100"/>
      <c r="I46" s="100"/>
      <c r="J46" s="100"/>
      <c r="K46" s="100"/>
      <c r="L46" s="100"/>
      <c r="M46" s="100"/>
      <c r="N46" s="100"/>
      <c r="O46" s="100"/>
      <c r="P46" s="100"/>
      <c r="Q46" s="100"/>
      <c r="R46" s="100"/>
      <c r="S46" s="100"/>
      <c r="T46" s="100"/>
      <c r="U46" s="99"/>
    </row>
    <row r="47" spans="1:22" ht="69.75" customHeight="1">
      <c r="B47" s="109" t="s">
        <v>132</v>
      </c>
      <c r="C47" s="110"/>
      <c r="D47" s="110"/>
      <c r="E47" s="110"/>
      <c r="F47" s="110"/>
      <c r="G47" s="110"/>
      <c r="H47" s="110"/>
      <c r="I47" s="110"/>
      <c r="J47" s="110"/>
      <c r="K47" s="110"/>
      <c r="L47" s="110"/>
      <c r="M47" s="110"/>
      <c r="N47" s="110"/>
      <c r="O47" s="110"/>
      <c r="P47" s="110"/>
      <c r="Q47" s="110"/>
      <c r="R47" s="110"/>
      <c r="S47" s="110"/>
      <c r="T47" s="110"/>
      <c r="U47" s="111"/>
    </row>
    <row r="48" spans="1:22" ht="81" customHeight="1">
      <c r="B48" s="98" t="s">
        <v>133</v>
      </c>
      <c r="C48" s="100"/>
      <c r="D48" s="100"/>
      <c r="E48" s="100"/>
      <c r="F48" s="100"/>
      <c r="G48" s="100"/>
      <c r="H48" s="100"/>
      <c r="I48" s="100"/>
      <c r="J48" s="100"/>
      <c r="K48" s="100"/>
      <c r="L48" s="100"/>
      <c r="M48" s="100"/>
      <c r="N48" s="100"/>
      <c r="O48" s="100"/>
      <c r="P48" s="100"/>
      <c r="Q48" s="100"/>
      <c r="R48" s="100"/>
      <c r="S48" s="100"/>
      <c r="T48" s="100"/>
      <c r="U48" s="99"/>
    </row>
    <row r="49" spans="2:21" ht="81.75" customHeight="1">
      <c r="B49" s="109" t="s">
        <v>134</v>
      </c>
      <c r="C49" s="110"/>
      <c r="D49" s="110"/>
      <c r="E49" s="110"/>
      <c r="F49" s="110"/>
      <c r="G49" s="110"/>
      <c r="H49" s="110"/>
      <c r="I49" s="110"/>
      <c r="J49" s="110"/>
      <c r="K49" s="110"/>
      <c r="L49" s="110"/>
      <c r="M49" s="110"/>
      <c r="N49" s="110"/>
      <c r="O49" s="110"/>
      <c r="P49" s="110"/>
      <c r="Q49" s="110"/>
      <c r="R49" s="110"/>
      <c r="S49" s="110"/>
      <c r="T49" s="110"/>
      <c r="U49" s="111"/>
    </row>
    <row r="50" spans="2:21" ht="82.5" customHeight="1">
      <c r="B50" s="98" t="s">
        <v>135</v>
      </c>
      <c r="C50" s="100"/>
      <c r="D50" s="100"/>
      <c r="E50" s="100"/>
      <c r="F50" s="100"/>
      <c r="G50" s="100"/>
      <c r="H50" s="100"/>
      <c r="I50" s="100"/>
      <c r="J50" s="100"/>
      <c r="K50" s="100"/>
      <c r="L50" s="100"/>
      <c r="M50" s="100"/>
      <c r="N50" s="100"/>
      <c r="O50" s="100"/>
      <c r="P50" s="100"/>
      <c r="Q50" s="100"/>
      <c r="R50" s="100"/>
      <c r="S50" s="100"/>
      <c r="T50" s="100"/>
      <c r="U50" s="99"/>
    </row>
    <row r="51" spans="2:21" ht="32.25" customHeight="1">
      <c r="B51" s="109" t="s">
        <v>136</v>
      </c>
      <c r="C51" s="110"/>
      <c r="D51" s="110"/>
      <c r="E51" s="110"/>
      <c r="F51" s="110"/>
      <c r="G51" s="110"/>
      <c r="H51" s="110"/>
      <c r="I51" s="110"/>
      <c r="J51" s="110"/>
      <c r="K51" s="110"/>
      <c r="L51" s="110"/>
      <c r="M51" s="110"/>
      <c r="N51" s="110"/>
      <c r="O51" s="110"/>
      <c r="P51" s="110"/>
      <c r="Q51" s="110"/>
      <c r="R51" s="110"/>
      <c r="S51" s="110"/>
      <c r="T51" s="110"/>
      <c r="U51" s="111"/>
    </row>
    <row r="52" spans="2:21" ht="42" customHeight="1">
      <c r="B52" s="98" t="s">
        <v>137</v>
      </c>
      <c r="C52" s="100"/>
      <c r="D52" s="100"/>
      <c r="E52" s="100"/>
      <c r="F52" s="100"/>
      <c r="G52" s="100"/>
      <c r="H52" s="100"/>
      <c r="I52" s="100"/>
      <c r="J52" s="100"/>
      <c r="K52" s="100"/>
      <c r="L52" s="100"/>
      <c r="M52" s="100"/>
      <c r="N52" s="100"/>
      <c r="O52" s="100"/>
      <c r="P52" s="100"/>
      <c r="Q52" s="100"/>
      <c r="R52" s="100"/>
      <c r="S52" s="100"/>
      <c r="T52" s="100"/>
      <c r="U52" s="99"/>
    </row>
    <row r="53" spans="2:21" ht="79.5" customHeight="1">
      <c r="B53" s="109" t="s">
        <v>138</v>
      </c>
      <c r="C53" s="110"/>
      <c r="D53" s="110"/>
      <c r="E53" s="110"/>
      <c r="F53" s="110"/>
      <c r="G53" s="110"/>
      <c r="H53" s="110"/>
      <c r="I53" s="110"/>
      <c r="J53" s="110"/>
      <c r="K53" s="110"/>
      <c r="L53" s="110"/>
      <c r="M53" s="110"/>
      <c r="N53" s="110"/>
      <c r="O53" s="110"/>
      <c r="P53" s="110"/>
      <c r="Q53" s="110"/>
      <c r="R53" s="110"/>
      <c r="S53" s="110"/>
      <c r="T53" s="110"/>
      <c r="U53" s="111"/>
    </row>
    <row r="54" spans="2:21" ht="79.5" customHeight="1">
      <c r="B54" s="98" t="s">
        <v>139</v>
      </c>
      <c r="C54" s="100"/>
      <c r="D54" s="100"/>
      <c r="E54" s="100"/>
      <c r="F54" s="100"/>
      <c r="G54" s="100"/>
      <c r="H54" s="100"/>
      <c r="I54" s="100"/>
      <c r="J54" s="100"/>
      <c r="K54" s="100"/>
      <c r="L54" s="100"/>
      <c r="M54" s="100"/>
      <c r="N54" s="100"/>
      <c r="O54" s="100"/>
      <c r="P54" s="100"/>
      <c r="Q54" s="100"/>
      <c r="R54" s="100"/>
      <c r="S54" s="100"/>
      <c r="T54" s="100"/>
      <c r="U54" s="99"/>
    </row>
    <row r="55" spans="2:21" ht="44.25" customHeight="1">
      <c r="B55" s="109" t="s">
        <v>140</v>
      </c>
      <c r="C55" s="110"/>
      <c r="D55" s="110"/>
      <c r="E55" s="110"/>
      <c r="F55" s="110"/>
      <c r="G55" s="110"/>
      <c r="H55" s="110"/>
      <c r="I55" s="110"/>
      <c r="J55" s="110"/>
      <c r="K55" s="110"/>
      <c r="L55" s="110"/>
      <c r="M55" s="110"/>
      <c r="N55" s="110"/>
      <c r="O55" s="110"/>
      <c r="P55" s="110"/>
      <c r="Q55" s="110"/>
      <c r="R55" s="110"/>
      <c r="S55" s="110"/>
      <c r="T55" s="110"/>
      <c r="U55" s="111"/>
    </row>
    <row r="56" spans="2:21" ht="69.75" customHeight="1">
      <c r="B56" s="98" t="s">
        <v>141</v>
      </c>
      <c r="C56" s="100"/>
      <c r="D56" s="100"/>
      <c r="E56" s="100"/>
      <c r="F56" s="100"/>
      <c r="G56" s="100"/>
      <c r="H56" s="100"/>
      <c r="I56" s="100"/>
      <c r="J56" s="100"/>
      <c r="K56" s="100"/>
      <c r="L56" s="100"/>
      <c r="M56" s="100"/>
      <c r="N56" s="100"/>
      <c r="O56" s="100"/>
      <c r="P56" s="100"/>
      <c r="Q56" s="100"/>
      <c r="R56" s="100"/>
      <c r="S56" s="100"/>
      <c r="T56" s="100"/>
      <c r="U56" s="99"/>
    </row>
    <row r="57" spans="2:21" ht="66.75" customHeight="1">
      <c r="B57" s="109" t="s">
        <v>142</v>
      </c>
      <c r="C57" s="110"/>
      <c r="D57" s="110"/>
      <c r="E57" s="110"/>
      <c r="F57" s="110"/>
      <c r="G57" s="110"/>
      <c r="H57" s="110"/>
      <c r="I57" s="110"/>
      <c r="J57" s="110"/>
      <c r="K57" s="110"/>
      <c r="L57" s="110"/>
      <c r="M57" s="110"/>
      <c r="N57" s="110"/>
      <c r="O57" s="110"/>
      <c r="P57" s="110"/>
      <c r="Q57" s="110"/>
      <c r="R57" s="110"/>
      <c r="S57" s="110"/>
      <c r="T57" s="110"/>
      <c r="U57" s="111"/>
    </row>
    <row r="58" spans="2:21" ht="95.25" customHeight="1">
      <c r="B58" s="98" t="s">
        <v>143</v>
      </c>
      <c r="C58" s="100"/>
      <c r="D58" s="100"/>
      <c r="E58" s="100"/>
      <c r="F58" s="100"/>
      <c r="G58" s="100"/>
      <c r="H58" s="100"/>
      <c r="I58" s="100"/>
      <c r="J58" s="100"/>
      <c r="K58" s="100"/>
      <c r="L58" s="100"/>
      <c r="M58" s="100"/>
      <c r="N58" s="100"/>
      <c r="O58" s="100"/>
      <c r="P58" s="100"/>
      <c r="Q58" s="100"/>
      <c r="R58" s="100"/>
      <c r="S58" s="100"/>
      <c r="T58" s="100"/>
      <c r="U58" s="99"/>
    </row>
    <row r="59" spans="2:21" ht="54" customHeight="1">
      <c r="B59" s="109" t="s">
        <v>144</v>
      </c>
      <c r="C59" s="110"/>
      <c r="D59" s="110"/>
      <c r="E59" s="110"/>
      <c r="F59" s="110"/>
      <c r="G59" s="110"/>
      <c r="H59" s="110"/>
      <c r="I59" s="110"/>
      <c r="J59" s="110"/>
      <c r="K59" s="110"/>
      <c r="L59" s="110"/>
      <c r="M59" s="110"/>
      <c r="N59" s="110"/>
      <c r="O59" s="110"/>
      <c r="P59" s="110"/>
      <c r="Q59" s="110"/>
      <c r="R59" s="110"/>
      <c r="S59" s="110"/>
      <c r="T59" s="110"/>
      <c r="U59" s="111"/>
    </row>
    <row r="60" spans="2:21" ht="56.25" customHeight="1">
      <c r="B60" s="98" t="s">
        <v>145</v>
      </c>
      <c r="C60" s="100"/>
      <c r="D60" s="100"/>
      <c r="E60" s="100"/>
      <c r="F60" s="100"/>
      <c r="G60" s="100"/>
      <c r="H60" s="100"/>
      <c r="I60" s="100"/>
      <c r="J60" s="100"/>
      <c r="K60" s="100"/>
      <c r="L60" s="100"/>
      <c r="M60" s="100"/>
      <c r="N60" s="100"/>
      <c r="O60" s="100"/>
      <c r="P60" s="100"/>
      <c r="Q60" s="100"/>
      <c r="R60" s="100"/>
      <c r="S60" s="100"/>
      <c r="T60" s="100"/>
      <c r="U60" s="99"/>
    </row>
    <row r="61" spans="2:21" ht="68.25" customHeight="1">
      <c r="B61" s="109" t="s">
        <v>146</v>
      </c>
      <c r="C61" s="110"/>
      <c r="D61" s="110"/>
      <c r="E61" s="110"/>
      <c r="F61" s="110"/>
      <c r="G61" s="110"/>
      <c r="H61" s="110"/>
      <c r="I61" s="110"/>
      <c r="J61" s="110"/>
      <c r="K61" s="110"/>
      <c r="L61" s="110"/>
      <c r="M61" s="110"/>
      <c r="N61" s="110"/>
      <c r="O61" s="110"/>
      <c r="P61" s="110"/>
      <c r="Q61" s="110"/>
      <c r="R61" s="110"/>
      <c r="S61" s="110"/>
      <c r="T61" s="110"/>
      <c r="U61" s="111"/>
    </row>
    <row r="62" spans="2:21" ht="66" customHeight="1">
      <c r="B62" s="98" t="s">
        <v>147</v>
      </c>
      <c r="C62" s="100"/>
      <c r="D62" s="100"/>
      <c r="E62" s="100"/>
      <c r="F62" s="100"/>
      <c r="G62" s="100"/>
      <c r="H62" s="100"/>
      <c r="I62" s="100"/>
      <c r="J62" s="100"/>
      <c r="K62" s="100"/>
      <c r="L62" s="100"/>
      <c r="M62" s="100"/>
      <c r="N62" s="100"/>
      <c r="O62" s="100"/>
      <c r="P62" s="100"/>
      <c r="Q62" s="100"/>
      <c r="R62" s="100"/>
      <c r="S62" s="100"/>
      <c r="T62" s="100"/>
      <c r="U62" s="99"/>
    </row>
    <row r="63" spans="2:21" ht="67.5" customHeight="1" thickBot="1">
      <c r="B63" s="112" t="s">
        <v>148</v>
      </c>
      <c r="C63" s="113"/>
      <c r="D63" s="113"/>
      <c r="E63" s="113"/>
      <c r="F63" s="113"/>
      <c r="G63" s="113"/>
      <c r="H63" s="113"/>
      <c r="I63" s="113"/>
      <c r="J63" s="113"/>
      <c r="K63" s="113"/>
      <c r="L63" s="113"/>
      <c r="M63" s="113"/>
      <c r="N63" s="113"/>
      <c r="O63" s="113"/>
      <c r="P63" s="113"/>
      <c r="Q63" s="113"/>
      <c r="R63" s="113"/>
      <c r="S63" s="113"/>
      <c r="T63" s="113"/>
      <c r="U63" s="114"/>
    </row>
  </sheetData>
  <mergeCells count="116">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B37:D37"/>
    <mergeCell ref="B38:D38"/>
    <mergeCell ref="B40:U40"/>
    <mergeCell ref="B41:U41"/>
    <mergeCell ref="B42:U42"/>
    <mergeCell ref="B43:U43"/>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4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20 S017</vt:lpstr>
      <vt:lpstr>'20 S017'!Área_de_impresión</vt:lpstr>
      <vt:lpstr>Portada!Área_de_impresión</vt:lpstr>
      <vt:lpstr>'20 S017'!Títulos_a_imprimir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Hiram Villalvazo Gonzalez</cp:lastModifiedBy>
  <cp:lastPrinted>2009-03-26T01:46:20Z</cp:lastPrinted>
  <dcterms:created xsi:type="dcterms:W3CDTF">2009-03-25T01:44:41Z</dcterms:created>
  <dcterms:modified xsi:type="dcterms:W3CDTF">2020-01-23T22:24:54Z</dcterms:modified>
</cp:coreProperties>
</file>