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onzalez.INAES\Documents\Dirección de Evaluación\2018\Informes Trimestrales\2T2018\Datos abiertos\"/>
    </mc:Choice>
  </mc:AlternateContent>
  <bookViews>
    <workbookView xWindow="0" yWindow="0" windowWidth="28800" windowHeight="12105" activeTab="1"/>
  </bookViews>
  <sheets>
    <sheet name="Portada" sheetId="1" r:id="rId1"/>
    <sheet name="20 S017" sheetId="2" r:id="rId2"/>
  </sheets>
  <definedNames>
    <definedName name="_xlnm.Print_Area" localSheetId="1">'20 S017'!$B$2:$U$69</definedName>
    <definedName name="_xlnm.Print_Area" localSheetId="0">Portada!$B$1:$AD$86</definedName>
    <definedName name="_xlnm.Print_Titles" localSheetId="1">'20 S017'!$1:$4</definedName>
    <definedName name="_xlnm.Print_Titles" localSheetId="0">Portada!$1:$4</definedName>
  </definedNames>
  <calcPr calcId="152511"/>
</workbook>
</file>

<file path=xl/calcChain.xml><?xml version="1.0" encoding="utf-8"?>
<calcChain xmlns="http://schemas.openxmlformats.org/spreadsheetml/2006/main">
  <c r="T39" i="2" l="1"/>
  <c r="S39" i="2"/>
  <c r="U39" i="2" s="1"/>
  <c r="R39" i="2"/>
  <c r="T38" i="2"/>
  <c r="S38" i="2"/>
  <c r="U38" i="2" s="1"/>
  <c r="R38" i="2"/>
  <c r="U34"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<sst xmlns="http://schemas.openxmlformats.org/spreadsheetml/2006/main" count="236" uniqueCount="153">
  <si>
    <t>Informes sobre la Situación Económica,
las Finanzas Públicas y la Deuda Pública</t>
  </si>
  <si>
    <t xml:space="preserve">    Segundo Trimestre 2018</t>
  </si>
  <si>
    <t>Ramo 20
Desarrollo Social</t>
  </si>
  <si>
    <t>Programas presupuestarios cuya MIR se incluye en el reporte</t>
  </si>
  <si>
    <t xml:space="preserve">S-017 Programa de Fomento a la Economía Social
</t>
  </si>
  <si>
    <t xml:space="preserve">      Segundo Trimestre 2018</t>
  </si>
  <si>
    <t>DATOS DEL PROGRAMA</t>
  </si>
  <si>
    <t>Programa presupuestario</t>
  </si>
  <si>
    <t>S017</t>
  </si>
  <si>
    <t>Programa de Fomento a la Economía Social</t>
  </si>
  <si>
    <t>Ramo</t>
  </si>
  <si>
    <t>20</t>
  </si>
  <si>
    <t>Desarrollo Social</t>
  </si>
  <si>
    <t>Unidad responsable</t>
  </si>
  <si>
    <t>L00-Instituto Nacional de la Economía Social</t>
  </si>
  <si>
    <t>Enfoques transversales</t>
  </si>
  <si>
    <t>Sin Información</t>
  </si>
  <si>
    <t>Clasificación Funcional</t>
  </si>
  <si>
    <t>Finalidad</t>
  </si>
  <si>
    <t>2 - Desarrollo Social</t>
  </si>
  <si>
    <t>Función</t>
  </si>
  <si>
    <t>6 - Protección Social</t>
  </si>
  <si>
    <t>Subfunción</t>
  </si>
  <si>
    <t>8 - Otros Grupos Vulnerables</t>
  </si>
  <si>
    <t>Actividad Institucional</t>
  </si>
  <si>
    <t>8 - Apoyo al ingreso, a la salud y a la educación de las familias en pobreza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</si>
  <si>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</si>
  <si>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</si>
  <si>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</si>
  <si>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</si>
  <si>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</si>
  <si>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</si>
  <si>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</si>
  <si>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</si>
  <si>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</si>
  <si>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</si>
  <si>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</si>
  <si>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</si>
  <si>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</si>
  <si>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</si>
  <si>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</si>
  <si>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mejorar el ingreso de las personas en situación de pobreza mediante el apoyo y desarrollo de proyectos productivos. mediante la inclusión productiva y financiera en el Sector Social de la Economía.</t>
  </si>
  <si>
    <r>
      <t>Ingreso promedio de las personas por debajo de la línea de bienestar que tiene como trabajo principal un negocio propio</t>
    </r>
    <r>
      <rPr>
        <i/>
        <sz val="10"/>
        <color indexed="30"/>
        <rFont val="Soberana Sans"/>
      </rPr>
      <t xml:space="preserve">
Indicador Seleccionado</t>
    </r>
  </si>
  <si>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</si>
  <si>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Estratégico-Eficacia-Bienal</t>
  </si>
  <si>
    <t>N/A</t>
  </si>
  <si>
    <t>Propósito</t>
  </si>
  <si>
    <t>Los Organismos del Sector Social de la Economía (OSSE) previstos en la Ley de la Eeconomía Social y Solidaria, reglamentaria del párrafo octavo del Artículo 25 de la Constitución Política de los Estados Unidos Mexicanos, en lo referente al Sector Social de la Economía (LESS),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de su población en ZAP urbanas; Municipios con al menos 50%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y, los OSSE localizados en municipios que cuenten con proyectos estratégicos, o estrategias territoriales, o por vocación productiva considerados como proyectos especiales, logran su inclusión productiva y/o financiera.</t>
  </si>
  <si>
    <r>
      <t>Porcentaje de Organismos del Sector Social de la Economía (OSSE) que permanecen en operación dos años después de recibido el apoyo de inversión</t>
    </r>
    <r>
      <rPr>
        <i/>
        <sz val="10"/>
        <color indexed="30"/>
        <rFont val="Soberana Sans"/>
      </rPr>
      <t xml:space="preserve">
</t>
    </r>
  </si>
  <si>
    <t>(Número de OSSE que continúan operando en el año t / Número de OSSE que recibieron apoyo para proyectos productivos en el año t-2 y comprobaron la aplicación de recursos) X 100</t>
  </si>
  <si>
    <t>Porcentaje</t>
  </si>
  <si>
    <t>Estratégico-Eficacia-Anual</t>
  </si>
  <si>
    <t/>
  </si>
  <si>
    <r>
      <t>Porcentaje de grupos sociales integrados por personas con ingresos por debajo de la línea de bienestar con proyectos productivos en operación, dos años después de recibido el apoyo</t>
    </r>
    <r>
      <rPr>
        <i/>
        <sz val="10"/>
        <color indexed="30"/>
        <rFont val="Soberana Sans"/>
      </rPr>
      <t xml:space="preserve">
</t>
    </r>
  </si>
  <si>
    <t>(Número de grupos sociales con proyectos productivos en operación en el año t / Número de grupos sociales que recibieron apoyo para proyectos productivos en el año t-2) X 100</t>
  </si>
  <si>
    <r>
      <t>Porcentaje de personas efectivamente ocupadas</t>
    </r>
    <r>
      <rPr>
        <i/>
        <sz val="10"/>
        <color indexed="30"/>
        <rFont val="Soberana Sans"/>
      </rPr>
      <t xml:space="preserve">
</t>
    </r>
  </si>
  <si>
    <t>(Número de personas efectivamente ocupadas en los OSSE en el año t / Número de personas a ocuparse proyectadas en los Estudios de inversión) X 100</t>
  </si>
  <si>
    <r>
      <t>Tasa de variación en el número de socios de los Organismos del Sector Social de la Economía de ahorro y préstamo, en su figura de Sociedades Cooperativas de Ahorro y Préstamo apoyados por el INAES y autorizados por la Comisión Nacional Bancaria y de Valores</t>
    </r>
    <r>
      <rPr>
        <i/>
        <sz val="10"/>
        <color indexed="30"/>
        <rFont val="Soberana Sans"/>
      </rPr>
      <t xml:space="preserve">
</t>
    </r>
  </si>
  <si>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</si>
  <si>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Tasa de variación</t>
  </si>
  <si>
    <t>Componente</t>
  </si>
  <si>
    <t>A Apoyos económicos otorgados para la ejecución de proyectos productivos.</t>
  </si>
  <si>
    <r>
      <t xml:space="preserve">Porcentaje de apoyos otorgados para proyectos productivos  </t>
    </r>
    <r>
      <rPr>
        <i/>
        <sz val="10"/>
        <color indexed="30"/>
        <rFont val="Soberana Sans"/>
      </rPr>
      <t xml:space="preserve">
</t>
    </r>
  </si>
  <si>
    <t xml:space="preserve">(Número total de apoyos otorgados para proyectos productivos en el año t / Número de apoyos programados para proyectos productivos en el año t) X 100  </t>
  </si>
  <si>
    <t>Gestión-Eficacia-Trimestral</t>
  </si>
  <si>
    <t>B Apoyos otorgados para el desarrollo de capacidades.</t>
  </si>
  <si>
    <r>
      <t xml:space="preserve">Porcentaje de apoyos otorgados para el desarrollo de capacidades  </t>
    </r>
    <r>
      <rPr>
        <i/>
        <sz val="10"/>
        <color indexed="30"/>
        <rFont val="Soberana Sans"/>
      </rPr>
      <t xml:space="preserve">
</t>
    </r>
  </si>
  <si>
    <t xml:space="preserve">(Número de apoyos otorgados para desarrollo de capacidades en el año t / Número de apoyos programados a otorgar para el desarrollo de capacidades en el año t) X 100  </t>
  </si>
  <si>
    <t>Estratégico-Eficacia-Trimestral</t>
  </si>
  <si>
    <t>C Apoyos para la Banca Social otorgados.</t>
  </si>
  <si>
    <r>
      <t>Porcentaje de Organismos del Sector Social de la Economía de ahorro y préstamo apoyados por el Programa</t>
    </r>
    <r>
      <rPr>
        <i/>
        <sz val="10"/>
        <color indexed="30"/>
        <rFont val="Soberana Sans"/>
      </rPr>
      <t xml:space="preserve">
</t>
    </r>
  </si>
  <si>
    <t>(Número de Organismos del Sector Social de la Economía de ahorro y préstamo apoyados por el Programa en el año t / Número total de Organismos del Sector Social de la Economía de ahorro y préstamo) X 100</t>
  </si>
  <si>
    <t>Gestión-Eficacia-Semestral</t>
  </si>
  <si>
    <t>Actividad</t>
  </si>
  <si>
    <t>A 1 Autorización de apoyos del Programa de Fomento a la Economía Social.</t>
  </si>
  <si>
    <r>
      <t>Porcentaje de proyectos productivos dictaminados elegibles por Comités y publicados para pago por la DGOP</t>
    </r>
    <r>
      <rPr>
        <i/>
        <sz val="10"/>
        <color indexed="30"/>
        <rFont val="Soberana Sans"/>
      </rPr>
      <t xml:space="preserve">
</t>
    </r>
  </si>
  <si>
    <t>(Número de proyectos productivos dictaminados elegibles y publicados para pago en el año t / Número de proyectos productivos que resultan del proceso de formulación de proyectos en el año t) x 100</t>
  </si>
  <si>
    <r>
      <t>Porcentaje de solicitudes de apoyo en efectivo autorizadas por Comités</t>
    </r>
    <r>
      <rPr>
        <i/>
        <sz val="10"/>
        <color indexed="30"/>
        <rFont val="Soberana Sans"/>
      </rPr>
      <t xml:space="preserve">
</t>
    </r>
  </si>
  <si>
    <t>(Número de solicitudes de apoyo autorizadas en el año t / Número de solicitudes de apoyo con validación de campo positiva en el año t) X 100</t>
  </si>
  <si>
    <r>
      <t>Porcentaje de apoyos en especie autorizados</t>
    </r>
    <r>
      <rPr>
        <i/>
        <sz val="10"/>
        <color indexed="30"/>
        <rFont val="Soberana Sans"/>
      </rPr>
      <t xml:space="preserve">
</t>
    </r>
  </si>
  <si>
    <t>(Número de apoyos en especie autorizados por Comités en el año t / Número de apoyos en especie programados en el año t) X 100</t>
  </si>
  <si>
    <r>
      <t>Porcentaje de instituciones de Educación Media Superior o Superior  que firmaron convenios de colaboración con la DGOP para el desarrollo de capacidades</t>
    </r>
    <r>
      <rPr>
        <i/>
        <sz val="10"/>
        <color indexed="30"/>
        <rFont val="Soberana Sans"/>
      </rPr>
      <t xml:space="preserve">
</t>
    </r>
  </si>
  <si>
    <t>(Número de instituciones de educación media superior o superior con convenios firmados en el año t / Número de instituciones de educación media superior o superior que presentaron programas de trabajo en el año t) x 100</t>
  </si>
  <si>
    <t>A 2 Contribución a la Igualdad entre Mujeres y Hombres mediante apoyos para proyectos productivos exclusivos o mayoritarios de mujeres.</t>
  </si>
  <si>
    <r>
      <t>Porcentaje de apoyos otorgados para proyectos productivos de Organismos del Sector Social de la Economía (OSSE) exclusivos o mayoritarios de mujeres</t>
    </r>
    <r>
      <rPr>
        <i/>
        <sz val="10"/>
        <color indexed="30"/>
        <rFont val="Soberana Sans"/>
      </rPr>
      <t xml:space="preserve">
</t>
    </r>
  </si>
  <si>
    <t xml:space="preserve">(Número de apoyos otorgados para proyectos productivos de OSSE exclusivos o mayoritarios de mujeres en el año t / Número total de apoyos otorgados para proyectos productivos en el año t) X 100 </t>
  </si>
  <si>
    <t>A 3 Evaluación de solicitudes de apoyo del Programa de Fomento a la Economía Social.</t>
  </si>
  <si>
    <r>
      <t>Porcentaje de solicitudes de apoyos para proyectos productivos seleccionadas para recibir el Proceso de Formulación de Proyectos</t>
    </r>
    <r>
      <rPr>
        <i/>
        <sz val="10"/>
        <color indexed="30"/>
        <rFont val="Soberana Sans"/>
      </rPr>
      <t xml:space="preserve">
</t>
    </r>
  </si>
  <si>
    <t>(Número de solicitudes de apoyos para proyectos productivos seleccionadas para recibir el Proceso de Formulación de Proyectos en el año t / Número de solicitudes de apoyos para proyectos productivos recibidas por la DGOP en el año t) X 100</t>
  </si>
  <si>
    <r>
      <t>Porcentaje de solicitudes de apoyos en efectivo con validación normativa positiva</t>
    </r>
    <r>
      <rPr>
        <i/>
        <sz val="10"/>
        <color indexed="30"/>
        <rFont val="Soberana Sans"/>
      </rPr>
      <t xml:space="preserve">
</t>
    </r>
  </si>
  <si>
    <t>(Número de solicitudes de apoyo con validación normativa positiva en el año t / Número de solicitudes registradas en el año t) X 100</t>
  </si>
  <si>
    <r>
      <t>Porcentaje de solicitudes de apoyo en efectivo con validación de campo positiva</t>
    </r>
    <r>
      <rPr>
        <i/>
        <sz val="10"/>
        <color indexed="30"/>
        <rFont val="Soberana Sans"/>
      </rPr>
      <t xml:space="preserve">
</t>
    </r>
  </si>
  <si>
    <t>(Número de solicitudes de apoyo con validación de campo positiva en el año t / Número de solicitudes registradas en el año t) X 100</t>
  </si>
  <si>
    <r>
      <t>Porcentaje de solicitudes de apoyo en efectivo con evaluación técnica positiva</t>
    </r>
    <r>
      <rPr>
        <i/>
        <sz val="10"/>
        <color indexed="30"/>
        <rFont val="Soberana Sans"/>
      </rPr>
      <t xml:space="preserve">
</t>
    </r>
  </si>
  <si>
    <t>(Número de solicitudes de apoyo con evaluación técnica positiva en el año t / Número de solicitudes de apoyo con validación normativa positiva en el año t) X 100</t>
  </si>
  <si>
    <t>A 4 Valoración de la percepción de usuarios del servicio proporcionado por el Instituto Nacional de la Economía Social. (Actividad Transversal para los Componentes 1, 2 y 3)</t>
  </si>
  <si>
    <r>
      <t xml:space="preserve">Porcentaje de OSSE solicitantes de apoyos al Programa que evalúan satisfactoriamente el servicio proporcionado por las Delegaciones del Instituto Nacional de la Economía Social (INAES) </t>
    </r>
    <r>
      <rPr>
        <i/>
        <sz val="10"/>
        <color indexed="30"/>
        <rFont val="Soberana Sans"/>
      </rPr>
      <t xml:space="preserve">
</t>
    </r>
  </si>
  <si>
    <t xml:space="preserve">(Número de solicitantes de apoyo que evaluaron satisfactoriamente el servicio de las delegaciones del INAES en el año t / Total de solicitantes de apoyos encuestados en el año t) X 100 </t>
  </si>
  <si>
    <t>Gestión-Calidad-Anual</t>
  </si>
  <si>
    <t>A 5 Atención a familias PROSPERA, Programa de Inclusión Social</t>
  </si>
  <si>
    <r>
      <t>Porcentaje de apoyos otorgados para proyectos productivos de Organismos del Sector Social de la Economía (OSSE) integrados exclusiva o mayoritariamente por personas beneficiarias de PROSPERA Programa de Inclusión Social</t>
    </r>
    <r>
      <rPr>
        <i/>
        <sz val="10"/>
        <color indexed="30"/>
        <rFont val="Soberana Sans"/>
      </rPr>
      <t xml:space="preserve">
</t>
    </r>
  </si>
  <si>
    <t>(Número de apoyos otorgados para proyectos productivos de OSSE exclusivos o mayoritarios de personas beneficiarias de PROSPERA en el año t / Número total de apoyos para proyectos productivos otorgados en el año t) X 100</t>
  </si>
  <si>
    <t>A 6 Difusión de convocatorias para apoyos del Programa de Fomento a la Economía Social. (Actividad Transversal para los Componentes 1, 2 y 3)</t>
  </si>
  <si>
    <r>
      <t>Porcentaje de convocatorias emitidas y publicadas para apoyos en efectivo del Programa de Fomento a la Economía Social</t>
    </r>
    <r>
      <rPr>
        <i/>
        <sz val="10"/>
        <color indexed="30"/>
        <rFont val="Soberana Sans"/>
      </rPr>
      <t xml:space="preserve">
</t>
    </r>
  </si>
  <si>
    <t>(Número total de convocatorias emitidas y publicadas para apoyos en efectivo del Programa de Fomento a la Economía Social en el año t / Número de convocatorias programadas en el año t) X 100</t>
  </si>
  <si>
    <t>A 7 Comprobación de los apoyos otorgados por el Programa de Fomento a la Economía Social. (Actividad Transversal para los Componentes 1, 2 y 3).</t>
  </si>
  <si>
    <r>
      <t xml:space="preserve">Porcentaje de apoyos en efectivo ejercidos que comprobaron la aplicación  de los recursos  </t>
    </r>
    <r>
      <rPr>
        <i/>
        <sz val="10"/>
        <color indexed="30"/>
        <rFont val="Soberana Sans"/>
      </rPr>
      <t xml:space="preserve">
</t>
    </r>
  </si>
  <si>
    <t>(Número de apoyos en efectivo ejercidos que comprobaron la aplicación de los recursos en el año t / Número de apoyos en efectivo ejercidos en el año t ) X 100</t>
  </si>
  <si>
    <t>Gestión-Eficacia-Anual</t>
  </si>
  <si>
    <t>A 8 Contribución al Desarrollo Integral de los Pueblos y Comunidades Indígenas.</t>
  </si>
  <si>
    <r>
      <t>Porcentaje de apoyos otorgados para proyectos productivos de Organismos del Sector Social de la Economía (OSSE) integrados exclusiva o mayoritariamente por personas hablantes de lenguas indígenas</t>
    </r>
    <r>
      <rPr>
        <i/>
        <sz val="10"/>
        <color indexed="30"/>
        <rFont val="Soberana Sans"/>
      </rPr>
      <t xml:space="preserve">
</t>
    </r>
  </si>
  <si>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</si>
  <si>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A 9 Contribución al Desarrollo de los Jóvenes</t>
  </si>
  <si>
    <r>
      <t>Porcentaje de apoyos otorgados para proyectos productivos de Organismos del Sector Social de la Economía (OSSE) integrados exclusivamente por jóvenes</t>
    </r>
    <r>
      <rPr>
        <i/>
        <sz val="10"/>
        <color indexed="30"/>
        <rFont val="Soberana Sans"/>
      </rPr>
      <t xml:space="preserve">
</t>
    </r>
  </si>
  <si>
    <t>(Número de apoyos otorgados para proyectos productivos de OSSE integrados exclusivamente por jóvenes en el año t / Número total de apoyos para proyectos productivos de OSSE integrados exclusivamente por jóvenes programados en el año t) X 100</t>
  </si>
  <si>
    <t>A 10 Contribución a las Acciones para la Prevención del Delito, Combate a las Adicciones, Rescate de Espacios Públicos y Promoción de Proyectos Productivos.</t>
  </si>
  <si>
    <r>
      <t>Porcentaje de apoyos otorgados para proyectos productivos de Organismos del Sector Social de la Economía (OSSE) ubicados en los municipios de cobertura del Programa para la Prevención Social de la Violencia y la Delincuencia</t>
    </r>
    <r>
      <rPr>
        <i/>
        <sz val="10"/>
        <color indexed="30"/>
        <rFont val="Soberana Sans"/>
      </rPr>
      <t xml:space="preserve">
</t>
    </r>
  </si>
  <si>
    <t>(Número de apoyos otorgados para proyectos productivos de OSSE ubicados en los municipios de cobertura del Programa para la Prevención Social de la Violencia y la Delincuencia en el año t / Número total de apoyos para proyectos productivos  de OSSE ubicados en los municipios de cobertura del Programa para la Prevención Social de la Violencia y la Delincuencia programados en el año t)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</si>
  <si>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</si>
  <si>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</si>
  <si>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</si>
  <si>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</si>
  <si>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</si>
  <si>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</si>
  <si>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</si>
  <si>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</si>
  <si>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</si>
  <si>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</si>
  <si>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</si>
  <si>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Ingreso promedio de las personas por debajo de la línea de bienestar que tiene como trabajo principal un negocio propio
</t>
    </r>
    <r>
      <rPr>
        <sz val="10"/>
        <rFont val="Soberana Sans"/>
        <family val="2"/>
      </rPr>
      <t>Sin Información,Sin Justificación</t>
    </r>
  </si>
  <si>
    <r>
      <t xml:space="preserve">Porcentaje de Organismos del Sector Social de la Economía (OSSE) que permanecen en operación dos años después de recibido el apoyo de inversión
</t>
    </r>
    <r>
      <rPr>
        <sz val="10"/>
        <rFont val="Soberana Sans"/>
        <family val="2"/>
      </rPr>
      <t>Sin Información,Sin Justificación</t>
    </r>
  </si>
  <si>
    <r>
      <t xml:space="preserve">Porcentaje de grupos sociales integrados por personas con ingresos por debajo de la línea de bienestar con proyectos productivos en operación, dos años después de recibido el apoyo
</t>
    </r>
    <r>
      <rPr>
        <sz val="10"/>
        <rFont val="Soberana Sans"/>
        <family val="2"/>
      </rPr>
      <t>Sin Información,Sin Justificación</t>
    </r>
  </si>
  <si>
    <r>
      <t xml:space="preserve">Porcentaje de personas efectivamente ocupadas
</t>
    </r>
    <r>
      <rPr>
        <sz val="10"/>
        <rFont val="Soberana Sans"/>
        <family val="2"/>
      </rPr>
      <t>Sin Información,Sin Justificación</t>
    </r>
  </si>
  <si>
    <r>
      <t xml:space="preserve">Tasa de variación en el número de socios de los Organismos del Sector Social de la Economía de ahorro y préstamo, en su figura de Sociedades Cooperativas de Ahorro y Préstamo apoyados por el INAES y autorizados por la Comisión Nacional Bancaria y de Valores
</t>
    </r>
    <r>
      <rPr>
        <sz val="10"/>
        <rFont val="Soberana Sans"/>
        <family val="2"/>
      </rPr>
      <t>Sin Información,Sin Justificación</t>
    </r>
  </si>
  <si>
    <r>
      <t xml:space="preserve">Porcentaje de apoyos otorgados para proyectos productivos  
</t>
    </r>
    <r>
      <rPr>
        <sz val="10"/>
        <rFont val="Soberana Sans"/>
        <family val="2"/>
      </rPr>
      <t xml:space="preserve"> Causa : La DGOP tuvo una alta demanda de grupos para la 1a. Convocatoria Pública, lo que permitió el incrementó del número de apoyos otorgados. Adicionalmente, el INAES realizó el pago de apoyos autorizados en los primeros meses del año. Efecto: Se otorgaron 1,805 apoyos a través de la DGOP, así como 3,022 apoyos para el desarrollo e implementación de proyectos productivos, de los cuales, 2,720 apoyos fueron para ejecución de un proyecto productivo nuevo, 283 apoyos fueron para el desarrollo y consolidación de proyectos productivos en operación, 18 para garantía líquida y 1 para la vinculación en redes o cadenas de valor.                        Otros Motivos:</t>
    </r>
  </si>
  <si>
    <r>
      <t xml:space="preserve">Porcentaje de apoyos otorgados para el desarrollo de capacidades  
</t>
    </r>
    <r>
      <rPr>
        <sz val="10"/>
        <rFont val="Soberana Sans"/>
        <family val="2"/>
      </rPr>
      <t xml:space="preserve"> Causa : El resultado superior a la meta programada se debe a la realización de eventos para el desarrollo empresarial y comercial de los Organismos del Sector Social de la Economía en los que se otorgó un mayor número de apoyos con respecto a los considerados en la meta del periodo, así como al aumento en el número de grupos sociales considerados para ser atendidos dentro del proceso de formulación de proyectos de iniciativas productivas. Efecto: Se otorgaron 2,067 apoyos para desarrollo de iniciativas productivas, 2,803 apoyos para el desarrollo organizativo y empresarial y 446 apoyos para el desarrollo comercial. Otros Motivos:</t>
    </r>
  </si>
  <si>
    <r>
      <t xml:space="preserve">Porcentaje de Organismos del Sector Social de la Economía de ahorro y préstamo apoyados por el Programa
</t>
    </r>
    <r>
      <rPr>
        <sz val="10"/>
        <rFont val="Soberana Sans"/>
        <family val="2"/>
      </rPr>
      <t xml:space="preserve"> Causa : El resultado obtenido se debe a la disponibilidad de recursos para el primer trimestre del año que fueron priorizados para otras modalidades de apoyo del Programa, así como al cumplimiento de los tiempos establecidos en el Programa de Blindaje Electoral que no permitieron la emisión de Convocatorias para Organismos del Sector Social de la Economía de ahorro y préstamo. Efecto: Para el segundo semestre del año, se tiene programado emitir las Convocatorias correspondientes para apoyos en beneficio de Organismos del Sector Social de la Economía de ahorro y préstamo.                        Otros Motivos:</t>
    </r>
  </si>
  <si>
    <r>
      <t xml:space="preserve">Porcentaje de proyectos productivos dictaminados elegibles por Comités y publicados para pago por la DGOP
</t>
    </r>
    <r>
      <rPr>
        <sz val="10"/>
        <rFont val="Soberana Sans"/>
        <family val="2"/>
      </rPr>
      <t xml:space="preserve"> Causa : Derivado de la alta demanda registrada en la 1a. Convocatoria Pública se dictaminó un mayor número de proyectos al esperado para el periodo. Efecto: Incremento del número de personas susceptibles de recibir un apoyo para la puesta en marcha de un proyecto productivo en el periodo. Otros Motivos:</t>
    </r>
  </si>
  <si>
    <r>
      <t xml:space="preserve">Porcentaje de solicitudes de apoyo en efectivo autorizadas por Comités
</t>
    </r>
    <r>
      <rPr>
        <sz val="10"/>
        <rFont val="Soberana Sans"/>
        <family val="2"/>
      </rPr>
      <t xml:space="preserve"> Causa : El resultado alcanzado se encuentra directamente relacionado al número de Convocatorias emitidas en el primer trimestre del año, lo que permitió autorizar apoyos que no se tenían programados originalmente, así como cumplir con los tiempos establecidos en el Programa de Blindaje Electoral. Efecto: Con los apoyos autorizados por el INAES se impulsó la ejecución de proyectos productivos en beneficio de los Organismos del Sector Social de la Economía. Otros Motivos:</t>
    </r>
  </si>
  <si>
    <r>
      <t xml:space="preserve">Porcentaje de apoyos en especie autorizados
</t>
    </r>
    <r>
      <rPr>
        <sz val="10"/>
        <rFont val="Soberana Sans"/>
        <family val="2"/>
      </rPr>
      <t xml:space="preserve"> Causa : El Instituto Nacional de la Economía Social realizó 38 eventos para el desarrollo de capacidades en la que participaron los Organismos del Sector Social de la Economía en un número menor al estimado. Efecto: Con los apoyos autorizados por el INAES se impulsó el desarrollo organizativo, empresarial y comercial en beneficio de los Organismos del Sector Social de la Economía. Otros Motivos:La reducción en el número de apoyos autorizados en el periodo enero-junio con respecto al reporte al cierre del primer trimestre deriva de la actualización de las bases de los eventos realizados en el periodo.</t>
    </r>
  </si>
  <si>
    <r>
      <t xml:space="preserve">Porcentaje de instituciones de Educación Media Superior o Superior  que firmaron convenios de colaboración con la DGOP para el desarrollo de capacidades
</t>
    </r>
    <r>
      <rPr>
        <sz val="10"/>
        <rFont val="Soberana Sans"/>
        <family val="2"/>
      </rPr>
      <t xml:space="preserve"> Causa : El indicador se encuentra dentro del umbral verde amarillo. Efecto:  Otros Motivos:</t>
    </r>
  </si>
  <si>
    <r>
      <t xml:space="preserve">Porcentaje de apoyos otorgados para proyectos productivos de Organismos del Sector Social de la Economía (OSSE) exclusivos o mayoritarios de mujeres
</t>
    </r>
    <r>
      <rPr>
        <sz val="10"/>
        <rFont val="Soberana Sans"/>
        <family val="2"/>
      </rPr>
      <t xml:space="preserve"> Causa : La DGOP tuvo una alta demanda de grupos para la 1a. Convocatoria Pública, lo que permitió el incrementó del número de apoyos otorgados. Adicionalmente, el INAES realizó el pago  de apoyos autorizados en los primeros meses del año. Efecto: Se otorgaron 1,221 apoyos a través de la DGOP, así como 1,720 apoyos para el desarrollo e implementación de proyectos productivos de Organismos del Sector Social de la Economía integrados exclusiva o mayoritariamente por mujeres, de los cuales, 1,597 apoyos fueron para ejecución de un proyecto productivo nuevo y 123 apoyos fueron para el desarrollo y consolidación de proyectos productivos en operación. Otros Motivos:</t>
    </r>
  </si>
  <si>
    <r>
      <t xml:space="preserve">Porcentaje de solicitudes de apoyos para proyectos productivos seleccionadas para recibir el Proceso de Formulación de Proyectos
</t>
    </r>
    <r>
      <rPr>
        <sz val="10"/>
        <rFont val="Soberana Sans"/>
        <family val="2"/>
      </rPr>
      <t xml:space="preserve"> Causa :  El indicador se encuentra dentro del umbral verde amarillo. Efecto:  Otros Motivos:</t>
    </r>
  </si>
  <si>
    <r>
      <t xml:space="preserve">Porcentaje de solicitudes de apoyos en efectivo con validación normativa positiva
</t>
    </r>
    <r>
      <rPr>
        <sz val="10"/>
        <rFont val="Soberana Sans"/>
        <family val="2"/>
      </rPr>
      <t xml:space="preserve"> Causa : El resultado alcanzado para el periodo obedece a que se emitió un mayor número de convocatorias en el primer trimestre del año para el otorgamiento de apoyos del Programa, en el periodo se registraron 14,017 solicitudes de apoyo de las cuales fueron valoradas normativamente positivas 10,747. Efecto:  Otros Motivos:</t>
    </r>
  </si>
  <si>
    <r>
      <t xml:space="preserve">Porcentaje de solicitudes de apoyo en efectivo con validación de campo positiva
</t>
    </r>
    <r>
      <rPr>
        <sz val="10"/>
        <rFont val="Soberana Sans"/>
        <family val="2"/>
      </rPr>
      <t xml:space="preserve"> Causa : El resultado alcanzado para el periodo obedece a que se emitió un mayor número de convocatorias para el otorgamiento de apoyos del Programa, en el periodo se registraron 14,017 solicitudes de apoyo de las cuales se validaron positivamente en campo 3,541. Efecto:  Otros Motivos:</t>
    </r>
  </si>
  <si>
    <r>
      <t xml:space="preserve">Porcentaje de solicitudes de apoyo en efectivo con evaluación técnica positiva
</t>
    </r>
    <r>
      <rPr>
        <sz val="10"/>
        <rFont val="Soberana Sans"/>
        <family val="2"/>
      </rPr>
      <t xml:space="preserve"> Causa : El resultado alcanzado para el periodo obedece a que se emitió un mayor número de convocatorias para el otorgamiento de apoyos del Programa, en el periodo fueron validadas normativamente positivas 10,747 solicitudes de apoyo de las cuales se evaluaron técnicamente positivas 3,803. Efecto:  Otros Motivos:</t>
    </r>
  </si>
  <si>
    <r>
      <t xml:space="preserve">Porcentaje de OSSE solicitantes de apoyos al Programa que evalúan satisfactoriamente el servicio proporcionado por las Delegaciones del Instituto Nacional de la Economía Social (INAES) 
</t>
    </r>
    <r>
      <rPr>
        <sz val="10"/>
        <rFont val="Soberana Sans"/>
        <family val="2"/>
      </rPr>
      <t>Sin Información,Sin Justificación</t>
    </r>
  </si>
  <si>
    <r>
      <t xml:space="preserve">Porcentaje de apoyos otorgados para proyectos productivos de Organismos del Sector Social de la Economía (OSSE) integrados exclusiva o mayoritariamente por personas beneficiarias de PROSPERA Programa de Inclusión Social
</t>
    </r>
    <r>
      <rPr>
        <sz val="10"/>
        <rFont val="Soberana Sans"/>
        <family val="2"/>
      </rPr>
      <t xml:space="preserve"> Causa : La DGOP tuvo una alta demanda de grupos para la 1a. Convocatoria Pública, lo que permitió el incrementó del número de apoyos otorgados. Adicionalmente, el INAES realizó el pago de apoyos autorizados en los primeros meses del año. Efecto: Se otorgaron 835 apoyos a través de la DGOP, así como 769 apoyos para el desarrollo e implementación de proyectos productivos de Organismos del Sector Social de la Economía integrados exclusiva o mayoritariamente por personas beneficiarias de PROSPERA Programa de Inclusión Social. Otros Motivos:</t>
    </r>
  </si>
  <si>
    <r>
      <t xml:space="preserve">Porcentaje de convocatorias emitidas y publicadas para apoyos en efectivo del Programa de Fomento a la Economía Social
</t>
    </r>
    <r>
      <rPr>
        <sz val="10"/>
        <rFont val="Soberana Sans"/>
        <family val="2"/>
      </rPr>
      <t xml:space="preserve"> Causa : A efecto de dar cumplimiento a lo establecido en el Programa de Blindaje Electoral, no se emitieron nuevas Convocatorias al mes de junio del presente año. Se tiene programado llevarlas a cabo a partir del segundo semestre de 2018. Efecto:  Otros Motivos:</t>
    </r>
  </si>
  <si>
    <r>
      <t xml:space="preserve">Porcentaje de apoyos en efectivo ejercidos que comprobaron la aplicación  de los recursos  
</t>
    </r>
    <r>
      <rPr>
        <sz val="10"/>
        <rFont val="Soberana Sans"/>
        <family val="2"/>
      </rPr>
      <t>Sin Información,Sin Justificación</t>
    </r>
  </si>
  <si>
    <r>
      <t xml:space="preserve">Porcentaje de apoyos otorgados para proyectos productivos de Organismos del Sector Social de la Economía (OSSE) integrados exclusiva o mayoritariamente por personas hablantes de lenguas indígenas
</t>
    </r>
    <r>
      <rPr>
        <sz val="10"/>
        <rFont val="Soberana Sans"/>
        <family val="2"/>
      </rPr>
      <t xml:space="preserve"> Causa : La DGOP tuvo una alta demanda de grupos para la 1a. Convocatoria Pública, lo que permitió el incrementó del número de apoyos otorgados. Adicionalmente, el INAES realizó el pago de apoyos autorizados en los primeros meses del año. Efecto: Se otorgaron 414 apoyos a través de la DGOP, así como 341 apoyos para el desarrollo e implementación de proyectos productivos de Organismos del Sector Social de la Economía integrados exclusiva o mayoritariamente por personas hablantes de lenguas indígenas. Otros Motivos:</t>
    </r>
  </si>
  <si>
    <r>
      <t xml:space="preserve">Porcentaje de apoyos otorgados para proyectos productivos de Organismos del Sector Social de la Economía (OSSE) integrados exclusivamente por jóvenes
</t>
    </r>
    <r>
      <rPr>
        <sz val="10"/>
        <rFont val="Soberana Sans"/>
        <family val="2"/>
      </rPr>
      <t xml:space="preserve"> Causa : La DGOP estableció la meta de acuerdo al resultado histórico del indicador, sin embargo la  modalidad de Apoyos para la Implementación de Proyectos Productivos Nuevos opera por Convocatoria Pública, por lo que el comportamiento real de la demanda lo determina la población objetivo interesada, en este caso, la demanda de grupos sociales integrados por jóvenes, fue menor a la esperada para el periodo. Efecto: Se otorgaron 42 apoyos a través de la DGOP integrados exclusivamente por jóvenes y 25 apoyos para la implementación de un proyecto productivo nuevo de jóvenes. Otros Motivos:</t>
    </r>
  </si>
  <si>
    <r>
      <t xml:space="preserve">Porcentaje de apoyos otorgados para proyectos productivos de Organismos del Sector Social de la Economía (OSSE) ubicados en los municipios de cobertura del Programa para la Prevención Social de la Violencia y la Delincuencia
</t>
    </r>
    <r>
      <rPr>
        <sz val="10"/>
        <rFont val="Soberana Sans"/>
        <family val="2"/>
      </rPr>
      <t xml:space="preserve"> Causa : El resultado superior a la meta programada para el periodo se debe principalmente a la mayor demanda de apoyos por parte de Organismos del Sector Social de la Economía ubicados en municipios de cobertura del Programa para la Prevención Social de la Violencia y la Delincuencia. Efecto: Se otorgaron 180 apoyos a través de la DGOP, así como 491 apoyos para el desarrollo e implementación de proyectos productivos de Organismos del Sector Social de la Economía ubicados en los municipios de cobertura del Programa para la Prevención Social de la Violencia y la Delincuencia. Otros Motivos: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</si>
</sst>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22" fillId="34" borderId="0" xfId="0" applyFont="1" applyFill="1" applyAlignment="1">
      <alignment horizontal="center" vertical="center"/>
    </xf>
    <xf numFmtId="0" fontId="0" fillId="0" borderId="0" xfId="0" applyAlignment="1">
      <alignment horizontal="center" vertical="top" wrapText="1"/>
    </xf>
    <xf numFmtId="0" fontId="24" fillId="35" borderId="11" xfId="0" applyFont="1" applyFill="1" applyBorder="1" applyAlignment="1">
      <alignment horizontal="center" vertical="center" wrapText="1"/>
    </xf>
    <xf numFmtId="0" fontId="18" fillId="0" borderId="0" xfId="0" applyFont="1" applyBorder="1" applyAlignment="1">
      <alignment horizontal="center" vertical="top" wrapText="1"/>
    </xf>
    <xf numFmtId="4" fontId="19" fillId="0" borderId="40" xfId="0" applyNumberFormat="1" applyFont="1" applyBorder="1" applyAlignment="1">
      <alignment horizontal="center" vertical="top" wrapText="1"/>
    </xf>
    <xf numFmtId="4" fontId="19" fillId="0" borderId="43" xfId="0" applyNumberFormat="1" applyFont="1" applyBorder="1" applyAlignment="1">
      <alignment horizontal="center" vertical="top" wrapText="1"/>
    </xf>
    <xf numFmtId="0" fontId="18" fillId="36" borderId="14"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0" fillId="0" borderId="52" xfId="0" applyNumberFormat="1" applyBorder="1" applyAlignment="1">
      <alignment horizontal="center" vertical="top" wrapText="1"/>
    </xf>
    <xf numFmtId="4" fontId="0" fillId="0" borderId="55" xfId="0" applyNumberFormat="1" applyBorder="1" applyAlignment="1">
      <alignment horizontal="center"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zoomScale="80" zoomScaleNormal="80" zoomScaleSheetLayoutView="80" workbookViewId="0"/>
  </sheetViews>
  <sheetFormatPr baseColWidth="10" defaultColWidth="5.75" defaultRowHeight="12.75" x14ac:dyDescent="0.2"/>
  <cols>
    <col min="1" max="1" width="4" style="1" customWidth="1"/>
    <col min="2" max="16384" width="5.75" style="1"/>
  </cols>
  <sheetData>
    <row r="1" spans="2:30" s="2" customFormat="1" ht="48" customHeight="1" x14ac:dyDescent="0.2">
      <c r="B1" s="62" t="s">
        <v>0</v>
      </c>
      <c r="C1" s="62"/>
      <c r="D1" s="62"/>
      <c r="E1" s="62"/>
      <c r="F1" s="62"/>
      <c r="G1" s="62"/>
      <c r="H1" s="62"/>
      <c r="I1" s="62"/>
      <c r="J1" s="62"/>
      <c r="K1" s="62"/>
      <c r="L1" s="62"/>
      <c r="M1" s="62"/>
      <c r="N1" s="62"/>
      <c r="O1" s="62"/>
      <c r="P1" s="62"/>
      <c r="Q1" s="3" t="s">
        <v>1</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63" t="s">
        <v>2</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row>
    <row r="12" spans="2:30" ht="13.5" customHeight="1" x14ac:dyDescent="0.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row>
    <row r="13" spans="2:30" ht="13.5" customHeight="1" x14ac:dyDescent="0.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row>
    <row r="14" spans="2:30" ht="13.5" customHeight="1" x14ac:dyDescent="0.2">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2:30" ht="13.5" customHeight="1" x14ac:dyDescent="0.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2:30" ht="13.5" customHeight="1" x14ac:dyDescent="0.2">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row>
    <row r="17" spans="2:30" ht="13.5" customHeight="1" x14ac:dyDescent="0.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2:30" ht="13.5" customHeight="1" x14ac:dyDescent="0.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2:30" ht="13.5" customHeight="1" x14ac:dyDescent="0.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2:30" ht="13.5" customHeight="1" x14ac:dyDescent="0.2">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2:30" ht="13.5" customHeight="1" x14ac:dyDescent="0.2">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row>
    <row r="22" spans="2:30" ht="13.5" customHeight="1" x14ac:dyDescent="0.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2:30" ht="13.5" customHeight="1" x14ac:dyDescent="0.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2:30" ht="13.5" customHeight="1" x14ac:dyDescent="0.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row>
    <row r="25" spans="2:30" ht="13.5" customHeight="1" x14ac:dyDescent="0.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2:30" ht="13.5" customHeight="1" x14ac:dyDescent="0.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2:30" ht="13.5" customHeight="1" x14ac:dyDescent="0.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2:30" ht="13.5" customHeight="1" x14ac:dyDescent="0.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2:30" ht="13.5" customHeight="1" x14ac:dyDescent="0.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2:30" ht="13.5" customHeight="1" x14ac:dyDescent="0.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2:30" ht="13.5" customHeight="1" x14ac:dyDescent="0.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2:30" ht="13.5" customHeight="1" x14ac:dyDescent="0.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2:30" ht="13.5" customHeight="1" x14ac:dyDescent="0.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2:30" ht="13.5" customHeight="1" x14ac:dyDescent="0.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4" t="s">
        <v>3</v>
      </c>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4:28" ht="13.5" customHeight="1" x14ac:dyDescent="0.2">
      <c r="D50" s="65" t="s">
        <v>4</v>
      </c>
      <c r="E50" s="65"/>
      <c r="F50" s="65"/>
      <c r="G50" s="65"/>
      <c r="H50" s="65"/>
      <c r="I50" s="65"/>
      <c r="J50" s="65"/>
      <c r="K50" s="65"/>
      <c r="L50" s="65"/>
      <c r="M50" s="65"/>
      <c r="N50" s="65"/>
      <c r="O50" s="65"/>
      <c r="P50" s="65"/>
      <c r="Q50" s="65"/>
      <c r="R50" s="65"/>
      <c r="S50" s="65"/>
      <c r="T50" s="65"/>
      <c r="U50" s="65"/>
      <c r="V50" s="65"/>
      <c r="W50" s="65"/>
      <c r="X50" s="65"/>
      <c r="Y50" s="65"/>
      <c r="Z50" s="65"/>
      <c r="AA50" s="65"/>
      <c r="AB50" s="65"/>
    </row>
    <row r="51" spans="4:28" ht="13.5" customHeight="1" x14ac:dyDescent="0.2">
      <c r="D51" s="65"/>
      <c r="E51" s="65"/>
      <c r="F51" s="65"/>
      <c r="G51" s="65"/>
      <c r="H51" s="65"/>
      <c r="I51" s="65"/>
      <c r="J51" s="65"/>
      <c r="K51" s="65"/>
      <c r="L51" s="65"/>
      <c r="M51" s="65"/>
      <c r="N51" s="65"/>
      <c r="O51" s="65"/>
      <c r="P51" s="65"/>
      <c r="Q51" s="65"/>
      <c r="R51" s="65"/>
      <c r="S51" s="65"/>
      <c r="T51" s="65"/>
      <c r="U51" s="65"/>
      <c r="V51" s="65"/>
      <c r="W51" s="65"/>
      <c r="X51" s="65"/>
      <c r="Y51" s="65"/>
      <c r="Z51" s="65"/>
      <c r="AA51" s="65"/>
      <c r="AB51" s="65"/>
    </row>
    <row r="52" spans="4:28" ht="13.5" customHeight="1" x14ac:dyDescent="0.2">
      <c r="D52" s="65"/>
      <c r="E52" s="65"/>
      <c r="F52" s="65"/>
      <c r="G52" s="65"/>
      <c r="H52" s="65"/>
      <c r="I52" s="65"/>
      <c r="J52" s="65"/>
      <c r="K52" s="65"/>
      <c r="L52" s="65"/>
      <c r="M52" s="65"/>
      <c r="N52" s="65"/>
      <c r="O52" s="65"/>
      <c r="P52" s="65"/>
      <c r="Q52" s="65"/>
      <c r="R52" s="65"/>
      <c r="S52" s="65"/>
      <c r="T52" s="65"/>
      <c r="U52" s="65"/>
      <c r="V52" s="65"/>
      <c r="W52" s="65"/>
      <c r="X52" s="65"/>
      <c r="Y52" s="65"/>
      <c r="Z52" s="65"/>
      <c r="AA52" s="65"/>
      <c r="AB52" s="65"/>
    </row>
    <row r="53" spans="4:28" ht="13.5" customHeight="1" x14ac:dyDescent="0.2">
      <c r="D53" s="65"/>
      <c r="E53" s="65"/>
      <c r="F53" s="65"/>
      <c r="G53" s="65"/>
      <c r="H53" s="65"/>
      <c r="I53" s="65"/>
      <c r="J53" s="65"/>
      <c r="K53" s="65"/>
      <c r="L53" s="65"/>
      <c r="M53" s="65"/>
      <c r="N53" s="65"/>
      <c r="O53" s="65"/>
      <c r="P53" s="65"/>
      <c r="Q53" s="65"/>
      <c r="R53" s="65"/>
      <c r="S53" s="65"/>
      <c r="T53" s="65"/>
      <c r="U53" s="65"/>
      <c r="V53" s="65"/>
      <c r="W53" s="65"/>
      <c r="X53" s="65"/>
      <c r="Y53" s="65"/>
      <c r="Z53" s="65"/>
      <c r="AA53" s="65"/>
      <c r="AB53" s="65"/>
    </row>
    <row r="54" spans="4:28" ht="13.5" customHeight="1" x14ac:dyDescent="0.2">
      <c r="D54" s="65"/>
      <c r="E54" s="65"/>
      <c r="F54" s="65"/>
      <c r="G54" s="65"/>
      <c r="H54" s="65"/>
      <c r="I54" s="65"/>
      <c r="J54" s="65"/>
      <c r="K54" s="65"/>
      <c r="L54" s="65"/>
      <c r="M54" s="65"/>
      <c r="N54" s="65"/>
      <c r="O54" s="65"/>
      <c r="P54" s="65"/>
      <c r="Q54" s="65"/>
      <c r="R54" s="65"/>
      <c r="S54" s="65"/>
      <c r="T54" s="65"/>
      <c r="U54" s="65"/>
      <c r="V54" s="65"/>
      <c r="W54" s="65"/>
      <c r="X54" s="65"/>
      <c r="Y54" s="65"/>
      <c r="Z54" s="65"/>
      <c r="AA54" s="65"/>
      <c r="AB54" s="65"/>
    </row>
    <row r="55" spans="4:28" ht="13.5" customHeight="1" x14ac:dyDescent="0.2">
      <c r="D55" s="65"/>
      <c r="E55" s="65"/>
      <c r="F55" s="65"/>
      <c r="G55" s="65"/>
      <c r="H55" s="65"/>
      <c r="I55" s="65"/>
      <c r="J55" s="65"/>
      <c r="K55" s="65"/>
      <c r="L55" s="65"/>
      <c r="M55" s="65"/>
      <c r="N55" s="65"/>
      <c r="O55" s="65"/>
      <c r="P55" s="65"/>
      <c r="Q55" s="65"/>
      <c r="R55" s="65"/>
      <c r="S55" s="65"/>
      <c r="T55" s="65"/>
      <c r="U55" s="65"/>
      <c r="V55" s="65"/>
      <c r="W55" s="65"/>
      <c r="X55" s="65"/>
      <c r="Y55" s="65"/>
      <c r="Z55" s="65"/>
      <c r="AA55" s="65"/>
      <c r="AB55" s="65"/>
    </row>
    <row r="56" spans="4:28" ht="13.5" customHeight="1" x14ac:dyDescent="0.2">
      <c r="D56" s="65"/>
      <c r="E56" s="65"/>
      <c r="F56" s="65"/>
      <c r="G56" s="65"/>
      <c r="H56" s="65"/>
      <c r="I56" s="65"/>
      <c r="J56" s="65"/>
      <c r="K56" s="65"/>
      <c r="L56" s="65"/>
      <c r="M56" s="65"/>
      <c r="N56" s="65"/>
      <c r="O56" s="65"/>
      <c r="P56" s="65"/>
      <c r="Q56" s="65"/>
      <c r="R56" s="65"/>
      <c r="S56" s="65"/>
      <c r="T56" s="65"/>
      <c r="U56" s="65"/>
      <c r="V56" s="65"/>
      <c r="W56" s="65"/>
      <c r="X56" s="65"/>
      <c r="Y56" s="65"/>
      <c r="Z56" s="65"/>
      <c r="AA56" s="65"/>
      <c r="AB56" s="65"/>
    </row>
    <row r="57" spans="4:28" ht="13.5" customHeight="1" x14ac:dyDescent="0.2">
      <c r="D57" s="65"/>
      <c r="E57" s="65"/>
      <c r="F57" s="65"/>
      <c r="G57" s="65"/>
      <c r="H57" s="65"/>
      <c r="I57" s="65"/>
      <c r="J57" s="65"/>
      <c r="K57" s="65"/>
      <c r="L57" s="65"/>
      <c r="M57" s="65"/>
      <c r="N57" s="65"/>
      <c r="O57" s="65"/>
      <c r="P57" s="65"/>
      <c r="Q57" s="65"/>
      <c r="R57" s="65"/>
      <c r="S57" s="65"/>
      <c r="T57" s="65"/>
      <c r="U57" s="65"/>
      <c r="V57" s="65"/>
      <c r="W57" s="65"/>
      <c r="X57" s="65"/>
      <c r="Y57" s="65"/>
      <c r="Z57" s="65"/>
      <c r="AA57" s="65"/>
      <c r="AB57" s="65"/>
    </row>
    <row r="58" spans="4:28" ht="13.5" customHeight="1" x14ac:dyDescent="0.2">
      <c r="D58" s="65"/>
      <c r="E58" s="65"/>
      <c r="F58" s="65"/>
      <c r="G58" s="65"/>
      <c r="H58" s="65"/>
      <c r="I58" s="65"/>
      <c r="J58" s="65"/>
      <c r="K58" s="65"/>
      <c r="L58" s="65"/>
      <c r="M58" s="65"/>
      <c r="N58" s="65"/>
      <c r="O58" s="65"/>
      <c r="P58" s="65"/>
      <c r="Q58" s="65"/>
      <c r="R58" s="65"/>
      <c r="S58" s="65"/>
      <c r="T58" s="65"/>
      <c r="U58" s="65"/>
      <c r="V58" s="65"/>
      <c r="W58" s="65"/>
      <c r="X58" s="65"/>
      <c r="Y58" s="65"/>
      <c r="Z58" s="65"/>
      <c r="AA58" s="65"/>
      <c r="AB58" s="65"/>
    </row>
    <row r="59" spans="4:28" ht="13.5" customHeight="1" x14ac:dyDescent="0.2">
      <c r="D59" s="65"/>
      <c r="E59" s="65"/>
      <c r="F59" s="65"/>
      <c r="G59" s="65"/>
      <c r="H59" s="65"/>
      <c r="I59" s="65"/>
      <c r="J59" s="65"/>
      <c r="K59" s="65"/>
      <c r="L59" s="65"/>
      <c r="M59" s="65"/>
      <c r="N59" s="65"/>
      <c r="O59" s="65"/>
      <c r="P59" s="65"/>
      <c r="Q59" s="65"/>
      <c r="R59" s="65"/>
      <c r="S59" s="65"/>
      <c r="T59" s="65"/>
      <c r="U59" s="65"/>
      <c r="V59" s="65"/>
      <c r="W59" s="65"/>
      <c r="X59" s="65"/>
      <c r="Y59" s="65"/>
      <c r="Z59" s="65"/>
      <c r="AA59" s="65"/>
      <c r="AB59" s="65"/>
    </row>
    <row r="60" spans="4:28" ht="13.5" customHeight="1" x14ac:dyDescent="0.2">
      <c r="D60" s="65"/>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4:28" ht="13.5" customHeight="1" x14ac:dyDescent="0.2">
      <c r="D61" s="65"/>
      <c r="E61" s="65"/>
      <c r="F61" s="65"/>
      <c r="G61" s="65"/>
      <c r="H61" s="65"/>
      <c r="I61" s="65"/>
      <c r="J61" s="65"/>
      <c r="K61" s="65"/>
      <c r="L61" s="65"/>
      <c r="M61" s="65"/>
      <c r="N61" s="65"/>
      <c r="O61" s="65"/>
      <c r="P61" s="65"/>
      <c r="Q61" s="65"/>
      <c r="R61" s="65"/>
      <c r="S61" s="65"/>
      <c r="T61" s="65"/>
      <c r="U61" s="65"/>
      <c r="V61" s="65"/>
      <c r="W61" s="65"/>
      <c r="X61" s="65"/>
      <c r="Y61" s="65"/>
      <c r="Z61" s="65"/>
      <c r="AA61" s="65"/>
      <c r="AB61" s="65"/>
    </row>
    <row r="62" spans="4:28" ht="13.5" customHeight="1" x14ac:dyDescent="0.2">
      <c r="D62" s="65"/>
      <c r="E62" s="65"/>
      <c r="F62" s="65"/>
      <c r="G62" s="65"/>
      <c r="H62" s="65"/>
      <c r="I62" s="65"/>
      <c r="J62" s="65"/>
      <c r="K62" s="65"/>
      <c r="L62" s="65"/>
      <c r="M62" s="65"/>
      <c r="N62" s="65"/>
      <c r="O62" s="65"/>
      <c r="P62" s="65"/>
      <c r="Q62" s="65"/>
      <c r="R62" s="65"/>
      <c r="S62" s="65"/>
      <c r="T62" s="65"/>
      <c r="U62" s="65"/>
      <c r="V62" s="65"/>
      <c r="W62" s="65"/>
      <c r="X62" s="65"/>
      <c r="Y62" s="65"/>
      <c r="Z62" s="65"/>
      <c r="AA62" s="65"/>
      <c r="AB62" s="65"/>
    </row>
    <row r="63" spans="4:28" ht="13.5" customHeight="1" x14ac:dyDescent="0.2">
      <c r="D63" s="65"/>
      <c r="E63" s="65"/>
      <c r="F63" s="65"/>
      <c r="G63" s="65"/>
      <c r="H63" s="65"/>
      <c r="I63" s="65"/>
      <c r="J63" s="65"/>
      <c r="K63" s="65"/>
      <c r="L63" s="65"/>
      <c r="M63" s="65"/>
      <c r="N63" s="65"/>
      <c r="O63" s="65"/>
      <c r="P63" s="65"/>
      <c r="Q63" s="65"/>
      <c r="R63" s="65"/>
      <c r="S63" s="65"/>
      <c r="T63" s="65"/>
      <c r="U63" s="65"/>
      <c r="V63" s="65"/>
      <c r="W63" s="65"/>
      <c r="X63" s="65"/>
      <c r="Y63" s="65"/>
      <c r="Z63" s="65"/>
      <c r="AA63" s="65"/>
      <c r="AB63" s="65"/>
    </row>
    <row r="64" spans="4:28" ht="13.5" customHeight="1" x14ac:dyDescent="0.2">
      <c r="D64" s="65"/>
      <c r="E64" s="65"/>
      <c r="F64" s="65"/>
      <c r="G64" s="65"/>
      <c r="H64" s="65"/>
      <c r="I64" s="65"/>
      <c r="J64" s="65"/>
      <c r="K64" s="65"/>
      <c r="L64" s="65"/>
      <c r="M64" s="65"/>
      <c r="N64" s="65"/>
      <c r="O64" s="65"/>
      <c r="P64" s="65"/>
      <c r="Q64" s="65"/>
      <c r="R64" s="65"/>
      <c r="S64" s="65"/>
      <c r="T64" s="65"/>
      <c r="U64" s="65"/>
      <c r="V64" s="65"/>
      <c r="W64" s="65"/>
      <c r="X64" s="65"/>
      <c r="Y64" s="65"/>
      <c r="Z64" s="65"/>
      <c r="AA64" s="65"/>
      <c r="AB64" s="65"/>
    </row>
    <row r="65" spans="4:28" ht="13.5" customHeight="1" x14ac:dyDescent="0.2">
      <c r="D65" s="65"/>
      <c r="E65" s="65"/>
      <c r="F65" s="65"/>
      <c r="G65" s="65"/>
      <c r="H65" s="65"/>
      <c r="I65" s="65"/>
      <c r="J65" s="65"/>
      <c r="K65" s="65"/>
      <c r="L65" s="65"/>
      <c r="M65" s="65"/>
      <c r="N65" s="65"/>
      <c r="O65" s="65"/>
      <c r="P65" s="65"/>
      <c r="Q65" s="65"/>
      <c r="R65" s="65"/>
      <c r="S65" s="65"/>
      <c r="T65" s="65"/>
      <c r="U65" s="65"/>
      <c r="V65" s="65"/>
      <c r="W65" s="65"/>
      <c r="X65" s="65"/>
      <c r="Y65" s="65"/>
      <c r="Z65" s="65"/>
      <c r="AA65" s="65"/>
      <c r="AB65" s="65"/>
    </row>
    <row r="66" spans="4:28" ht="13.5" customHeight="1" x14ac:dyDescent="0.2">
      <c r="D66" s="65"/>
      <c r="E66" s="65"/>
      <c r="F66" s="65"/>
      <c r="G66" s="65"/>
      <c r="H66" s="65"/>
      <c r="I66" s="65"/>
      <c r="J66" s="65"/>
      <c r="K66" s="65"/>
      <c r="L66" s="65"/>
      <c r="M66" s="65"/>
      <c r="N66" s="65"/>
      <c r="O66" s="65"/>
      <c r="P66" s="65"/>
      <c r="Q66" s="65"/>
      <c r="R66" s="65"/>
      <c r="S66" s="65"/>
      <c r="T66" s="65"/>
      <c r="U66" s="65"/>
      <c r="V66" s="65"/>
      <c r="W66" s="65"/>
      <c r="X66" s="65"/>
      <c r="Y66" s="65"/>
      <c r="Z66" s="65"/>
      <c r="AA66" s="65"/>
      <c r="AB66" s="65"/>
    </row>
    <row r="67" spans="4:28" ht="13.5" customHeight="1" x14ac:dyDescent="0.2">
      <c r="D67" s="65"/>
      <c r="E67" s="65"/>
      <c r="F67" s="65"/>
      <c r="G67" s="65"/>
      <c r="H67" s="65"/>
      <c r="I67" s="65"/>
      <c r="J67" s="65"/>
      <c r="K67" s="65"/>
      <c r="L67" s="65"/>
      <c r="M67" s="65"/>
      <c r="N67" s="65"/>
      <c r="O67" s="65"/>
      <c r="P67" s="65"/>
      <c r="Q67" s="65"/>
      <c r="R67" s="65"/>
      <c r="S67" s="65"/>
      <c r="T67" s="65"/>
      <c r="U67" s="65"/>
      <c r="V67" s="65"/>
      <c r="W67" s="65"/>
      <c r="X67" s="65"/>
      <c r="Y67" s="65"/>
      <c r="Z67" s="65"/>
      <c r="AA67" s="65"/>
      <c r="AB67" s="65"/>
    </row>
    <row r="68" spans="4:28" ht="13.5" customHeight="1" x14ac:dyDescent="0.2">
      <c r="D68" s="65"/>
      <c r="E68" s="65"/>
      <c r="F68" s="65"/>
      <c r="G68" s="65"/>
      <c r="H68" s="65"/>
      <c r="I68" s="65"/>
      <c r="J68" s="65"/>
      <c r="K68" s="65"/>
      <c r="L68" s="65"/>
      <c r="M68" s="65"/>
      <c r="N68" s="65"/>
      <c r="O68" s="65"/>
      <c r="P68" s="65"/>
      <c r="Q68" s="65"/>
      <c r="R68" s="65"/>
      <c r="S68" s="65"/>
      <c r="T68" s="65"/>
      <c r="U68" s="65"/>
      <c r="V68" s="65"/>
      <c r="W68" s="65"/>
      <c r="X68" s="65"/>
      <c r="Y68" s="65"/>
      <c r="Z68" s="65"/>
      <c r="AA68" s="65"/>
      <c r="AB68" s="65"/>
    </row>
    <row r="69" spans="4:28" ht="13.5" customHeight="1" x14ac:dyDescent="0.2">
      <c r="D69" s="65"/>
      <c r="E69" s="65"/>
      <c r="F69" s="65"/>
      <c r="G69" s="65"/>
      <c r="H69" s="65"/>
      <c r="I69" s="65"/>
      <c r="J69" s="65"/>
      <c r="K69" s="65"/>
      <c r="L69" s="65"/>
      <c r="M69" s="65"/>
      <c r="N69" s="65"/>
      <c r="O69" s="65"/>
      <c r="P69" s="65"/>
      <c r="Q69" s="65"/>
      <c r="R69" s="65"/>
      <c r="S69" s="65"/>
      <c r="T69" s="65"/>
      <c r="U69" s="65"/>
      <c r="V69" s="65"/>
      <c r="W69" s="65"/>
      <c r="X69" s="65"/>
      <c r="Y69" s="65"/>
      <c r="Z69" s="65"/>
      <c r="AA69" s="65"/>
      <c r="AB69" s="65"/>
    </row>
    <row r="70" spans="4:28" ht="13.5" customHeight="1" x14ac:dyDescent="0.2">
      <c r="D70" s="65"/>
      <c r="E70" s="65"/>
      <c r="F70" s="65"/>
      <c r="G70" s="65"/>
      <c r="H70" s="65"/>
      <c r="I70" s="65"/>
      <c r="J70" s="65"/>
      <c r="K70" s="65"/>
      <c r="L70" s="65"/>
      <c r="M70" s="65"/>
      <c r="N70" s="65"/>
      <c r="O70" s="65"/>
      <c r="P70" s="65"/>
      <c r="Q70" s="65"/>
      <c r="R70" s="65"/>
      <c r="S70" s="65"/>
      <c r="T70" s="65"/>
      <c r="U70" s="65"/>
      <c r="V70" s="65"/>
      <c r="W70" s="65"/>
      <c r="X70" s="65"/>
      <c r="Y70" s="65"/>
      <c r="Z70" s="65"/>
      <c r="AA70" s="65"/>
      <c r="AB70" s="65"/>
    </row>
    <row r="71" spans="4:28" ht="13.5" customHeight="1" x14ac:dyDescent="0.2">
      <c r="D71" s="65"/>
      <c r="E71" s="65"/>
      <c r="F71" s="65"/>
      <c r="G71" s="65"/>
      <c r="H71" s="65"/>
      <c r="I71" s="65"/>
      <c r="J71" s="65"/>
      <c r="K71" s="65"/>
      <c r="L71" s="65"/>
      <c r="M71" s="65"/>
      <c r="N71" s="65"/>
      <c r="O71" s="65"/>
      <c r="P71" s="65"/>
      <c r="Q71" s="65"/>
      <c r="R71" s="65"/>
      <c r="S71" s="65"/>
      <c r="T71" s="65"/>
      <c r="U71" s="65"/>
      <c r="V71" s="65"/>
      <c r="W71" s="65"/>
      <c r="X71" s="65"/>
      <c r="Y71" s="65"/>
      <c r="Z71" s="65"/>
      <c r="AA71" s="65"/>
      <c r="AB71" s="65"/>
    </row>
    <row r="72" spans="4:28" ht="13.5" customHeight="1" x14ac:dyDescent="0.2">
      <c r="D72" s="65"/>
      <c r="E72" s="65"/>
      <c r="F72" s="65"/>
      <c r="G72" s="65"/>
      <c r="H72" s="65"/>
      <c r="I72" s="65"/>
      <c r="J72" s="65"/>
      <c r="K72" s="65"/>
      <c r="L72" s="65"/>
      <c r="M72" s="65"/>
      <c r="N72" s="65"/>
      <c r="O72" s="65"/>
      <c r="P72" s="65"/>
      <c r="Q72" s="65"/>
      <c r="R72" s="65"/>
      <c r="S72" s="65"/>
      <c r="T72" s="65"/>
      <c r="U72" s="65"/>
      <c r="V72" s="65"/>
      <c r="W72" s="65"/>
      <c r="X72" s="65"/>
      <c r="Y72" s="65"/>
      <c r="Z72" s="65"/>
      <c r="AA72" s="65"/>
      <c r="AB72" s="65"/>
    </row>
    <row r="73" spans="4:28" ht="13.5" customHeight="1" x14ac:dyDescent="0.2">
      <c r="D73" s="65"/>
      <c r="E73" s="65"/>
      <c r="F73" s="65"/>
      <c r="G73" s="65"/>
      <c r="H73" s="65"/>
      <c r="I73" s="65"/>
      <c r="J73" s="65"/>
      <c r="K73" s="65"/>
      <c r="L73" s="65"/>
      <c r="M73" s="65"/>
      <c r="N73" s="65"/>
      <c r="O73" s="65"/>
      <c r="P73" s="65"/>
      <c r="Q73" s="65"/>
      <c r="R73" s="65"/>
      <c r="S73" s="65"/>
      <c r="T73" s="65"/>
      <c r="U73" s="65"/>
      <c r="V73" s="65"/>
      <c r="W73" s="65"/>
      <c r="X73" s="65"/>
      <c r="Y73" s="65"/>
      <c r="Z73" s="65"/>
      <c r="AA73" s="65"/>
      <c r="AB73" s="65"/>
    </row>
    <row r="74" spans="4:28" ht="13.5" customHeight="1" x14ac:dyDescent="0.2">
      <c r="D74" s="65"/>
      <c r="E74" s="65"/>
      <c r="F74" s="65"/>
      <c r="G74" s="65"/>
      <c r="H74" s="65"/>
      <c r="I74" s="65"/>
      <c r="J74" s="65"/>
      <c r="K74" s="65"/>
      <c r="L74" s="65"/>
      <c r="M74" s="65"/>
      <c r="N74" s="65"/>
      <c r="O74" s="65"/>
      <c r="P74" s="65"/>
      <c r="Q74" s="65"/>
      <c r="R74" s="65"/>
      <c r="S74" s="65"/>
      <c r="T74" s="65"/>
      <c r="U74" s="65"/>
      <c r="V74" s="65"/>
      <c r="W74" s="65"/>
      <c r="X74" s="65"/>
      <c r="Y74" s="65"/>
      <c r="Z74" s="65"/>
      <c r="AA74" s="65"/>
      <c r="AB74" s="65"/>
    </row>
    <row r="75" spans="4:28" ht="13.5" customHeight="1" x14ac:dyDescent="0.2">
      <c r="D75" s="65"/>
      <c r="E75" s="65"/>
      <c r="F75" s="65"/>
      <c r="G75" s="65"/>
      <c r="H75" s="65"/>
      <c r="I75" s="65"/>
      <c r="J75" s="65"/>
      <c r="K75" s="65"/>
      <c r="L75" s="65"/>
      <c r="M75" s="65"/>
      <c r="N75" s="65"/>
      <c r="O75" s="65"/>
      <c r="P75" s="65"/>
      <c r="Q75" s="65"/>
      <c r="R75" s="65"/>
      <c r="S75" s="65"/>
      <c r="T75" s="65"/>
      <c r="U75" s="65"/>
      <c r="V75" s="65"/>
      <c r="W75" s="65"/>
      <c r="X75" s="65"/>
      <c r="Y75" s="65"/>
      <c r="Z75" s="65"/>
      <c r="AA75" s="65"/>
      <c r="AB75" s="65"/>
    </row>
    <row r="76" spans="4:28" ht="13.5" customHeight="1" x14ac:dyDescent="0.2">
      <c r="D76" s="65"/>
      <c r="E76" s="65"/>
      <c r="F76" s="65"/>
      <c r="G76" s="65"/>
      <c r="H76" s="65"/>
      <c r="I76" s="65"/>
      <c r="J76" s="65"/>
      <c r="K76" s="65"/>
      <c r="L76" s="65"/>
      <c r="M76" s="65"/>
      <c r="N76" s="65"/>
      <c r="O76" s="65"/>
      <c r="P76" s="65"/>
      <c r="Q76" s="65"/>
      <c r="R76" s="65"/>
      <c r="S76" s="65"/>
      <c r="T76" s="65"/>
      <c r="U76" s="65"/>
      <c r="V76" s="65"/>
      <c r="W76" s="65"/>
      <c r="X76" s="65"/>
      <c r="Y76" s="65"/>
      <c r="Z76" s="65"/>
      <c r="AA76" s="65"/>
      <c r="AB76" s="65"/>
    </row>
    <row r="77" spans="4:28" ht="13.5" customHeight="1" x14ac:dyDescent="0.2">
      <c r="D77" s="65"/>
      <c r="E77" s="65"/>
      <c r="F77" s="65"/>
      <c r="G77" s="65"/>
      <c r="H77" s="65"/>
      <c r="I77" s="65"/>
      <c r="J77" s="65"/>
      <c r="K77" s="65"/>
      <c r="L77" s="65"/>
      <c r="M77" s="65"/>
      <c r="N77" s="65"/>
      <c r="O77" s="65"/>
      <c r="P77" s="65"/>
      <c r="Q77" s="65"/>
      <c r="R77" s="65"/>
      <c r="S77" s="65"/>
      <c r="T77" s="65"/>
      <c r="U77" s="65"/>
      <c r="V77" s="65"/>
      <c r="W77" s="65"/>
      <c r="X77" s="65"/>
      <c r="Y77" s="65"/>
      <c r="Z77" s="65"/>
      <c r="AA77" s="65"/>
      <c r="AB77" s="65"/>
    </row>
    <row r="78" spans="4:28" ht="13.5" customHeight="1" x14ac:dyDescent="0.2">
      <c r="D78" s="65"/>
      <c r="E78" s="65"/>
      <c r="F78" s="65"/>
      <c r="G78" s="65"/>
      <c r="H78" s="65"/>
      <c r="I78" s="65"/>
      <c r="J78" s="65"/>
      <c r="K78" s="65"/>
      <c r="L78" s="65"/>
      <c r="M78" s="65"/>
      <c r="N78" s="65"/>
      <c r="O78" s="65"/>
      <c r="P78" s="65"/>
      <c r="Q78" s="65"/>
      <c r="R78" s="65"/>
      <c r="S78" s="65"/>
      <c r="T78" s="65"/>
      <c r="U78" s="65"/>
      <c r="V78" s="65"/>
      <c r="W78" s="65"/>
      <c r="X78" s="65"/>
      <c r="Y78" s="65"/>
      <c r="Z78" s="65"/>
      <c r="AA78" s="65"/>
      <c r="AB78" s="65"/>
    </row>
    <row r="79" spans="4:28" ht="13.5" customHeight="1" x14ac:dyDescent="0.2">
      <c r="D79" s="65"/>
      <c r="E79" s="65"/>
      <c r="F79" s="65"/>
      <c r="G79" s="65"/>
      <c r="H79" s="65"/>
      <c r="I79" s="65"/>
      <c r="J79" s="65"/>
      <c r="K79" s="65"/>
      <c r="L79" s="65"/>
      <c r="M79" s="65"/>
      <c r="N79" s="65"/>
      <c r="O79" s="65"/>
      <c r="P79" s="65"/>
      <c r="Q79" s="65"/>
      <c r="R79" s="65"/>
      <c r="S79" s="65"/>
      <c r="T79" s="65"/>
      <c r="U79" s="65"/>
      <c r="V79" s="65"/>
      <c r="W79" s="65"/>
      <c r="X79" s="65"/>
      <c r="Y79" s="65"/>
      <c r="Z79" s="65"/>
      <c r="AA79" s="65"/>
      <c r="AB79" s="65"/>
    </row>
    <row r="80" spans="4:28" ht="13.5" customHeight="1" x14ac:dyDescent="0.2">
      <c r="D80" s="65"/>
      <c r="E80" s="65"/>
      <c r="F80" s="65"/>
      <c r="G80" s="65"/>
      <c r="H80" s="65"/>
      <c r="I80" s="65"/>
      <c r="J80" s="65"/>
      <c r="K80" s="65"/>
      <c r="L80" s="65"/>
      <c r="M80" s="65"/>
      <c r="N80" s="65"/>
      <c r="O80" s="65"/>
      <c r="P80" s="65"/>
      <c r="Q80" s="65"/>
      <c r="R80" s="65"/>
      <c r="S80" s="65"/>
      <c r="T80" s="65"/>
      <c r="U80" s="65"/>
      <c r="V80" s="65"/>
      <c r="W80" s="65"/>
      <c r="X80" s="65"/>
      <c r="Y80" s="65"/>
      <c r="Z80" s="65"/>
      <c r="AA80" s="65"/>
      <c r="AB80" s="65"/>
    </row>
    <row r="81" spans="4:28" ht="13.5" customHeight="1" x14ac:dyDescent="0.2">
      <c r="D81" s="65"/>
      <c r="E81" s="65"/>
      <c r="F81" s="65"/>
      <c r="G81" s="65"/>
      <c r="H81" s="65"/>
      <c r="I81" s="65"/>
      <c r="J81" s="65"/>
      <c r="K81" s="65"/>
      <c r="L81" s="65"/>
      <c r="M81" s="65"/>
      <c r="N81" s="65"/>
      <c r="O81" s="65"/>
      <c r="P81" s="65"/>
      <c r="Q81" s="65"/>
      <c r="R81" s="65"/>
      <c r="S81" s="65"/>
      <c r="T81" s="65"/>
      <c r="U81" s="65"/>
      <c r="V81" s="65"/>
      <c r="W81" s="65"/>
      <c r="X81" s="65"/>
      <c r="Y81" s="65"/>
      <c r="Z81" s="65"/>
      <c r="AA81" s="65"/>
      <c r="AB81" s="65"/>
    </row>
    <row r="82" spans="4:28" ht="13.5" customHeight="1" x14ac:dyDescent="0.2">
      <c r="D82" s="65"/>
      <c r="E82" s="65"/>
      <c r="F82" s="65"/>
      <c r="G82" s="65"/>
      <c r="H82" s="65"/>
      <c r="I82" s="65"/>
      <c r="J82" s="65"/>
      <c r="K82" s="65"/>
      <c r="L82" s="65"/>
      <c r="M82" s="65"/>
      <c r="N82" s="65"/>
      <c r="O82" s="65"/>
      <c r="P82" s="65"/>
      <c r="Q82" s="65"/>
      <c r="R82" s="65"/>
      <c r="S82" s="65"/>
      <c r="T82" s="65"/>
      <c r="U82" s="65"/>
      <c r="V82" s="65"/>
      <c r="W82" s="65"/>
      <c r="X82" s="65"/>
      <c r="Y82" s="65"/>
      <c r="Z82" s="65"/>
      <c r="AA82" s="65"/>
      <c r="AB82" s="65"/>
    </row>
    <row r="83" spans="4:28" ht="13.5" customHeight="1" x14ac:dyDescent="0.2">
      <c r="D83" s="65"/>
      <c r="E83" s="65"/>
      <c r="F83" s="65"/>
      <c r="G83" s="65"/>
      <c r="H83" s="65"/>
      <c r="I83" s="65"/>
      <c r="J83" s="65"/>
      <c r="K83" s="65"/>
      <c r="L83" s="65"/>
      <c r="M83" s="65"/>
      <c r="N83" s="65"/>
      <c r="O83" s="65"/>
      <c r="P83" s="65"/>
      <c r="Q83" s="65"/>
      <c r="R83" s="65"/>
      <c r="S83" s="65"/>
      <c r="T83" s="65"/>
      <c r="U83" s="65"/>
      <c r="V83" s="65"/>
      <c r="W83" s="65"/>
      <c r="X83" s="65"/>
      <c r="Y83" s="65"/>
      <c r="Z83" s="65"/>
      <c r="AA83" s="65"/>
      <c r="AB83" s="65"/>
    </row>
    <row r="84" spans="4:28" ht="13.5" customHeight="1" x14ac:dyDescent="0.2">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H65"/>
  <sheetViews>
    <sheetView tabSelected="1" zoomScale="80" zoomScaleNormal="80" zoomScaleSheetLayoutView="80" workbookViewId="0"/>
  </sheetViews>
  <sheetFormatPr baseColWidth="10" defaultColWidth="11.375" defaultRowHeight="12.75" x14ac:dyDescent="0.2"/>
  <cols>
    <col min="1" max="1" width="4" style="1" customWidth="1"/>
    <col min="2" max="2" width="15.75" style="1" customWidth="1"/>
    <col min="3" max="3" width="6.75" style="1" customWidth="1"/>
    <col min="4" max="4" width="9.875" style="1" customWidth="1"/>
    <col min="5" max="5" width="11.125" style="1" customWidth="1"/>
    <col min="6" max="6" width="5.125" style="1" customWidth="1"/>
    <col min="7" max="7" width="0.25" style="1" customWidth="1"/>
    <col min="8" max="8" width="24.625" style="1" customWidth="1"/>
    <col min="9" max="9" width="7.625" style="1" customWidth="1"/>
    <col min="10" max="10" width="9" style="1" customWidth="1"/>
    <col min="11" max="11" width="27.625" style="1" customWidth="1"/>
    <col min="12" max="12" width="8.875" style="1" customWidth="1"/>
    <col min="13" max="13" width="7" style="1" customWidth="1"/>
    <col min="14" max="14" width="9.375" style="1" customWidth="1"/>
    <col min="15" max="15" width="36.375" style="1" customWidth="1"/>
    <col min="16" max="16" width="12.125" style="53" customWidth="1"/>
    <col min="17" max="17" width="13.875" style="1" customWidth="1"/>
    <col min="18" max="18" width="9.625" style="1" customWidth="1"/>
    <col min="19" max="19" width="11.875" style="1" customWidth="1"/>
    <col min="20" max="20" width="12.25" style="1" customWidth="1"/>
    <col min="21" max="21" width="11.875" style="1" customWidth="1"/>
    <col min="22" max="22" width="13.125" style="1" customWidth="1"/>
    <col min="23" max="23" width="12.25" style="1" customWidth="1"/>
    <col min="24" max="24" width="9.75" style="1" customWidth="1"/>
    <col min="25" max="25" width="10" style="1" customWidth="1"/>
    <col min="26" max="26" width="11" style="1" customWidth="1"/>
    <col min="27" max="29" width="11.375" style="1"/>
    <col min="30" max="30" width="17.625" style="1" customWidth="1"/>
    <col min="31" max="16384" width="11.375" style="1"/>
  </cols>
  <sheetData>
    <row r="1" spans="1:34" s="2" customFormat="1" ht="48" customHeight="1" x14ac:dyDescent="0.2">
      <c r="A1" s="3"/>
      <c r="B1" s="105" t="s">
        <v>0</v>
      </c>
      <c r="C1" s="105"/>
      <c r="D1" s="105"/>
      <c r="E1" s="105"/>
      <c r="F1" s="105"/>
      <c r="G1" s="105"/>
      <c r="H1" s="105"/>
      <c r="I1" s="105"/>
      <c r="J1" s="105"/>
      <c r="K1" s="105"/>
      <c r="L1" s="105"/>
      <c r="M1" s="3" t="s">
        <v>5</v>
      </c>
      <c r="N1" s="3"/>
      <c r="O1" s="3"/>
      <c r="P1" s="52"/>
      <c r="Q1" s="4"/>
      <c r="R1" s="4"/>
      <c r="Y1" s="5"/>
      <c r="Z1" s="5"/>
      <c r="AA1" s="6"/>
      <c r="AH1" s="7"/>
    </row>
    <row r="2" spans="1:34" ht="13.5" customHeight="1" thickBot="1" x14ac:dyDescent="0.25"/>
    <row r="3" spans="1:34" ht="22.5" customHeight="1" thickTop="1" thickBot="1" x14ac:dyDescent="0.25">
      <c r="B3" s="8" t="s">
        <v>6</v>
      </c>
      <c r="C3" s="9"/>
      <c r="D3" s="9"/>
      <c r="E3" s="9"/>
      <c r="F3" s="9"/>
      <c r="G3" s="9"/>
      <c r="H3" s="10"/>
      <c r="I3" s="10"/>
      <c r="J3" s="10"/>
      <c r="K3" s="10"/>
      <c r="L3" s="10"/>
      <c r="M3" s="10"/>
      <c r="N3" s="10"/>
      <c r="O3" s="10"/>
      <c r="P3" s="54"/>
      <c r="Q3" s="10"/>
      <c r="R3" s="10"/>
      <c r="S3" s="10"/>
      <c r="T3" s="10"/>
      <c r="U3" s="11"/>
    </row>
    <row r="4" spans="1:34" ht="51.75" customHeight="1" thickTop="1" x14ac:dyDescent="0.2">
      <c r="B4" s="12" t="s">
        <v>7</v>
      </c>
      <c r="C4" s="13" t="s">
        <v>8</v>
      </c>
      <c r="D4" s="106" t="s">
        <v>9</v>
      </c>
      <c r="E4" s="106"/>
      <c r="F4" s="106"/>
      <c r="G4" s="106"/>
      <c r="H4" s="106"/>
      <c r="I4" s="14"/>
      <c r="J4" s="15" t="s">
        <v>10</v>
      </c>
      <c r="K4" s="16" t="s">
        <v>11</v>
      </c>
      <c r="L4" s="107" t="s">
        <v>12</v>
      </c>
      <c r="M4" s="107"/>
      <c r="N4" s="107"/>
      <c r="O4" s="107"/>
      <c r="P4" s="55" t="s">
        <v>13</v>
      </c>
      <c r="Q4" s="107" t="s">
        <v>14</v>
      </c>
      <c r="R4" s="107"/>
      <c r="S4" s="15" t="s">
        <v>15</v>
      </c>
      <c r="T4" s="107" t="s">
        <v>16</v>
      </c>
      <c r="U4" s="108"/>
    </row>
    <row r="5" spans="1:34" ht="15.75" customHeight="1" x14ac:dyDescent="0.2">
      <c r="B5" s="109" t="s">
        <v>17</v>
      </c>
      <c r="C5" s="110"/>
      <c r="D5" s="110"/>
      <c r="E5" s="110"/>
      <c r="F5" s="110"/>
      <c r="G5" s="110"/>
      <c r="H5" s="110"/>
      <c r="I5" s="110"/>
      <c r="J5" s="110"/>
      <c r="K5" s="110"/>
      <c r="L5" s="110"/>
      <c r="M5" s="110"/>
      <c r="N5" s="110"/>
      <c r="O5" s="110"/>
      <c r="P5" s="110"/>
      <c r="Q5" s="110"/>
      <c r="R5" s="110"/>
      <c r="S5" s="110"/>
      <c r="T5" s="110"/>
      <c r="U5" s="111"/>
    </row>
    <row r="6" spans="1:34" ht="37.5" customHeight="1" thickBot="1" x14ac:dyDescent="0.25">
      <c r="B6" s="17" t="s">
        <v>18</v>
      </c>
      <c r="C6" s="87" t="s">
        <v>19</v>
      </c>
      <c r="D6" s="87"/>
      <c r="E6" s="87"/>
      <c r="F6" s="87"/>
      <c r="G6" s="87"/>
      <c r="H6" s="18"/>
      <c r="I6" s="18"/>
      <c r="J6" s="18" t="s">
        <v>20</v>
      </c>
      <c r="K6" s="87" t="s">
        <v>21</v>
      </c>
      <c r="L6" s="87"/>
      <c r="M6" s="87"/>
      <c r="N6" s="19"/>
      <c r="O6" s="20" t="s">
        <v>22</v>
      </c>
      <c r="P6" s="87" t="s">
        <v>23</v>
      </c>
      <c r="Q6" s="87"/>
      <c r="R6" s="21"/>
      <c r="S6" s="20" t="s">
        <v>24</v>
      </c>
      <c r="T6" s="87" t="s">
        <v>25</v>
      </c>
      <c r="U6" s="88"/>
    </row>
    <row r="7" spans="1:34" ht="22.5" customHeight="1" thickTop="1" thickBot="1" x14ac:dyDescent="0.25">
      <c r="B7" s="8" t="s">
        <v>26</v>
      </c>
      <c r="C7" s="9"/>
      <c r="D7" s="9"/>
      <c r="E7" s="9"/>
      <c r="F7" s="9"/>
      <c r="G7" s="9"/>
      <c r="H7" s="10"/>
      <c r="I7" s="10"/>
      <c r="J7" s="10"/>
      <c r="K7" s="10"/>
      <c r="L7" s="10"/>
      <c r="M7" s="10"/>
      <c r="N7" s="10"/>
      <c r="O7" s="10"/>
      <c r="P7" s="54"/>
      <c r="Q7" s="10"/>
      <c r="R7" s="10"/>
      <c r="S7" s="10"/>
      <c r="T7" s="10"/>
      <c r="U7" s="11"/>
    </row>
    <row r="8" spans="1:34" ht="16.5" customHeight="1" thickTop="1" x14ac:dyDescent="0.2">
      <c r="B8" s="89" t="s">
        <v>27</v>
      </c>
      <c r="C8" s="92" t="s">
        <v>28</v>
      </c>
      <c r="D8" s="92"/>
      <c r="E8" s="92"/>
      <c r="F8" s="92"/>
      <c r="G8" s="92"/>
      <c r="H8" s="93"/>
      <c r="I8" s="98" t="s">
        <v>29</v>
      </c>
      <c r="J8" s="99"/>
      <c r="K8" s="99"/>
      <c r="L8" s="99"/>
      <c r="M8" s="99"/>
      <c r="N8" s="99"/>
      <c r="O8" s="99"/>
      <c r="P8" s="99"/>
      <c r="Q8" s="99"/>
      <c r="R8" s="99"/>
      <c r="S8" s="100"/>
      <c r="T8" s="101" t="s">
        <v>30</v>
      </c>
      <c r="U8" s="102"/>
    </row>
    <row r="9" spans="1:34" ht="19.5" customHeight="1" x14ac:dyDescent="0.2">
      <c r="B9" s="90"/>
      <c r="C9" s="94"/>
      <c r="D9" s="94"/>
      <c r="E9" s="94"/>
      <c r="F9" s="94"/>
      <c r="G9" s="94"/>
      <c r="H9" s="95"/>
      <c r="I9" s="103" t="s">
        <v>31</v>
      </c>
      <c r="J9" s="81"/>
      <c r="K9" s="81"/>
      <c r="L9" s="81" t="s">
        <v>32</v>
      </c>
      <c r="M9" s="81"/>
      <c r="N9" s="81"/>
      <c r="O9" s="81"/>
      <c r="P9" s="81" t="s">
        <v>33</v>
      </c>
      <c r="Q9" s="81" t="s">
        <v>34</v>
      </c>
      <c r="R9" s="83" t="s">
        <v>35</v>
      </c>
      <c r="S9" s="84"/>
      <c r="T9" s="81" t="s">
        <v>36</v>
      </c>
      <c r="U9" s="85" t="s">
        <v>37</v>
      </c>
    </row>
    <row r="10" spans="1:34" ht="26.25" customHeight="1" thickBot="1" x14ac:dyDescent="0.25">
      <c r="B10" s="91"/>
      <c r="C10" s="96"/>
      <c r="D10" s="96"/>
      <c r="E10" s="96"/>
      <c r="F10" s="96"/>
      <c r="G10" s="96"/>
      <c r="H10" s="97"/>
      <c r="I10" s="104"/>
      <c r="J10" s="82"/>
      <c r="K10" s="82"/>
      <c r="L10" s="82"/>
      <c r="M10" s="82"/>
      <c r="N10" s="82"/>
      <c r="O10" s="82"/>
      <c r="P10" s="82"/>
      <c r="Q10" s="82"/>
      <c r="R10" s="23" t="s">
        <v>38</v>
      </c>
      <c r="S10" s="24" t="s">
        <v>39</v>
      </c>
      <c r="T10" s="82"/>
      <c r="U10" s="86"/>
    </row>
    <row r="11" spans="1:34" ht="216.75" customHeight="1" thickTop="1" thickBot="1" x14ac:dyDescent="0.25">
      <c r="A11" s="25"/>
      <c r="B11" s="26" t="s">
        <v>40</v>
      </c>
      <c r="C11" s="80" t="s">
        <v>41</v>
      </c>
      <c r="D11" s="80"/>
      <c r="E11" s="80"/>
      <c r="F11" s="80"/>
      <c r="G11" s="80"/>
      <c r="H11" s="80"/>
      <c r="I11" s="80" t="s">
        <v>42</v>
      </c>
      <c r="J11" s="80"/>
      <c r="K11" s="80"/>
      <c r="L11" s="80" t="s">
        <v>43</v>
      </c>
      <c r="M11" s="80"/>
      <c r="N11" s="80"/>
      <c r="O11" s="80"/>
      <c r="P11" s="56" t="s">
        <v>16</v>
      </c>
      <c r="Q11" s="27" t="s">
        <v>44</v>
      </c>
      <c r="R11" s="28">
        <v>1427.66</v>
      </c>
      <c r="S11" s="28" t="s">
        <v>45</v>
      </c>
      <c r="T11" s="28" t="s">
        <v>45</v>
      </c>
      <c r="U11" s="29" t="str">
        <f>IF(ISERR(T11/S11*100),"N/A",T11/S11*100)</f>
        <v>N/A</v>
      </c>
    </row>
    <row r="12" spans="1:34" ht="270" customHeight="1" thickTop="1" x14ac:dyDescent="0.2">
      <c r="A12" s="25"/>
      <c r="B12" s="26" t="s">
        <v>46</v>
      </c>
      <c r="C12" s="80" t="s">
        <v>47</v>
      </c>
      <c r="D12" s="80"/>
      <c r="E12" s="80"/>
      <c r="F12" s="80"/>
      <c r="G12" s="80"/>
      <c r="H12" s="80"/>
      <c r="I12" s="80" t="s">
        <v>48</v>
      </c>
      <c r="J12" s="80"/>
      <c r="K12" s="80"/>
      <c r="L12" s="80" t="s">
        <v>49</v>
      </c>
      <c r="M12" s="80"/>
      <c r="N12" s="80"/>
      <c r="O12" s="80"/>
      <c r="P12" s="56" t="s">
        <v>50</v>
      </c>
      <c r="Q12" s="27" t="s">
        <v>51</v>
      </c>
      <c r="R12" s="27">
        <v>71.05</v>
      </c>
      <c r="S12" s="27" t="s">
        <v>45</v>
      </c>
      <c r="T12" s="27" t="s">
        <v>45</v>
      </c>
      <c r="U12" s="29" t="str">
        <f>IF(ISERR(T12/S12*100),"N/A",T12/S12*100)</f>
        <v>N/A</v>
      </c>
    </row>
    <row r="13" spans="1:34" ht="75" customHeight="1" x14ac:dyDescent="0.2">
      <c r="A13" s="25"/>
      <c r="B13" s="30" t="s">
        <v>52</v>
      </c>
      <c r="C13" s="72" t="s">
        <v>52</v>
      </c>
      <c r="D13" s="72"/>
      <c r="E13" s="72"/>
      <c r="F13" s="72"/>
      <c r="G13" s="72"/>
      <c r="H13" s="72"/>
      <c r="I13" s="72" t="s">
        <v>53</v>
      </c>
      <c r="J13" s="72"/>
      <c r="K13" s="72"/>
      <c r="L13" s="72" t="s">
        <v>54</v>
      </c>
      <c r="M13" s="72"/>
      <c r="N13" s="72"/>
      <c r="O13" s="72"/>
      <c r="P13" s="57" t="s">
        <v>50</v>
      </c>
      <c r="Q13" s="31" t="s">
        <v>51</v>
      </c>
      <c r="R13" s="31">
        <v>57.65</v>
      </c>
      <c r="S13" s="31" t="s">
        <v>45</v>
      </c>
      <c r="T13" s="31" t="s">
        <v>45</v>
      </c>
      <c r="U13" s="32" t="str">
        <f>IF(ISERR(T13/S13*100),"N/A",T13/S13*100)</f>
        <v>N/A</v>
      </c>
    </row>
    <row r="14" spans="1:34" ht="45.75" customHeight="1" x14ac:dyDescent="0.2">
      <c r="A14" s="25"/>
      <c r="B14" s="30" t="s">
        <v>52</v>
      </c>
      <c r="C14" s="72" t="s">
        <v>52</v>
      </c>
      <c r="D14" s="72"/>
      <c r="E14" s="72"/>
      <c r="F14" s="72"/>
      <c r="G14" s="72"/>
      <c r="H14" s="72"/>
      <c r="I14" s="72" t="s">
        <v>55</v>
      </c>
      <c r="J14" s="72"/>
      <c r="K14" s="72"/>
      <c r="L14" s="72" t="s">
        <v>56</v>
      </c>
      <c r="M14" s="72"/>
      <c r="N14" s="72"/>
      <c r="O14" s="72"/>
      <c r="P14" s="57" t="s">
        <v>50</v>
      </c>
      <c r="Q14" s="31" t="s">
        <v>51</v>
      </c>
      <c r="R14" s="31">
        <v>98.19</v>
      </c>
      <c r="S14" s="31" t="s">
        <v>45</v>
      </c>
      <c r="T14" s="31" t="s">
        <v>45</v>
      </c>
      <c r="U14" s="32" t="str">
        <f>IF(ISERR(T14/S14*100),"N/A",T14/S14*100)</f>
        <v>N/A</v>
      </c>
    </row>
    <row r="15" spans="1:34" ht="89.25" customHeight="1" thickBot="1" x14ac:dyDescent="0.25">
      <c r="A15" s="25"/>
      <c r="B15" s="30" t="s">
        <v>52</v>
      </c>
      <c r="C15" s="72" t="s">
        <v>52</v>
      </c>
      <c r="D15" s="72"/>
      <c r="E15" s="72"/>
      <c r="F15" s="72"/>
      <c r="G15" s="72"/>
      <c r="H15" s="72"/>
      <c r="I15" s="72" t="s">
        <v>57</v>
      </c>
      <c r="J15" s="72"/>
      <c r="K15" s="72"/>
      <c r="L15" s="72" t="s">
        <v>58</v>
      </c>
      <c r="M15" s="72"/>
      <c r="N15" s="72"/>
      <c r="O15" s="72"/>
      <c r="P15" s="57" t="s">
        <v>59</v>
      </c>
      <c r="Q15" s="31" t="s">
        <v>51</v>
      </c>
      <c r="R15" s="31">
        <v>5.27</v>
      </c>
      <c r="S15" s="31" t="s">
        <v>45</v>
      </c>
      <c r="T15" s="31" t="s">
        <v>45</v>
      </c>
      <c r="U15" s="32" t="str">
        <f>IF(ISERR((S15-T15)*100/S15+100),"N/A",(S15-T15)*100/S15+100)</f>
        <v>N/A</v>
      </c>
    </row>
    <row r="16" spans="1:34" ht="75" customHeight="1" thickTop="1" x14ac:dyDescent="0.2">
      <c r="A16" s="25"/>
      <c r="B16" s="26" t="s">
        <v>60</v>
      </c>
      <c r="C16" s="80" t="s">
        <v>61</v>
      </c>
      <c r="D16" s="80"/>
      <c r="E16" s="80"/>
      <c r="F16" s="80"/>
      <c r="G16" s="80"/>
      <c r="H16" s="80"/>
      <c r="I16" s="80" t="s">
        <v>62</v>
      </c>
      <c r="J16" s="80"/>
      <c r="K16" s="80"/>
      <c r="L16" s="80" t="s">
        <v>63</v>
      </c>
      <c r="M16" s="80"/>
      <c r="N16" s="80"/>
      <c r="O16" s="80"/>
      <c r="P16" s="56" t="s">
        <v>50</v>
      </c>
      <c r="Q16" s="27" t="s">
        <v>64</v>
      </c>
      <c r="R16" s="27">
        <v>97.37</v>
      </c>
      <c r="S16" s="27">
        <v>37.479999999999997</v>
      </c>
      <c r="T16" s="27">
        <v>64.31</v>
      </c>
      <c r="U16" s="29">
        <f t="shared" ref="U16:U34" si="0">IF(ISERR(T16/S16*100),"N/A",T16/S16*100)</f>
        <v>171.58484525080044</v>
      </c>
    </row>
    <row r="17" spans="1:21" ht="46.5" customHeight="1" x14ac:dyDescent="0.2">
      <c r="A17" s="25"/>
      <c r="B17" s="30" t="s">
        <v>52</v>
      </c>
      <c r="C17" s="72" t="s">
        <v>65</v>
      </c>
      <c r="D17" s="72"/>
      <c r="E17" s="72"/>
      <c r="F17" s="72"/>
      <c r="G17" s="72"/>
      <c r="H17" s="72"/>
      <c r="I17" s="72" t="s">
        <v>66</v>
      </c>
      <c r="J17" s="72"/>
      <c r="K17" s="72"/>
      <c r="L17" s="72" t="s">
        <v>67</v>
      </c>
      <c r="M17" s="72"/>
      <c r="N17" s="72"/>
      <c r="O17" s="72"/>
      <c r="P17" s="57" t="s">
        <v>50</v>
      </c>
      <c r="Q17" s="31" t="s">
        <v>68</v>
      </c>
      <c r="R17" s="31">
        <v>98.13</v>
      </c>
      <c r="S17" s="31">
        <v>75.239999999999995</v>
      </c>
      <c r="T17" s="31">
        <v>84.21</v>
      </c>
      <c r="U17" s="32">
        <f t="shared" si="0"/>
        <v>111.92185007974483</v>
      </c>
    </row>
    <row r="18" spans="1:21" ht="56.25" customHeight="1" thickBot="1" x14ac:dyDescent="0.25">
      <c r="A18" s="25"/>
      <c r="B18" s="30" t="s">
        <v>52</v>
      </c>
      <c r="C18" s="72" t="s">
        <v>69</v>
      </c>
      <c r="D18" s="72"/>
      <c r="E18" s="72"/>
      <c r="F18" s="72"/>
      <c r="G18" s="72"/>
      <c r="H18" s="72"/>
      <c r="I18" s="72" t="s">
        <v>70</v>
      </c>
      <c r="J18" s="72"/>
      <c r="K18" s="72"/>
      <c r="L18" s="72" t="s">
        <v>71</v>
      </c>
      <c r="M18" s="72"/>
      <c r="N18" s="72"/>
      <c r="O18" s="72"/>
      <c r="P18" s="57" t="s">
        <v>50</v>
      </c>
      <c r="Q18" s="31" t="s">
        <v>72</v>
      </c>
      <c r="R18" s="31">
        <v>17.16</v>
      </c>
      <c r="S18" s="31">
        <v>11.76</v>
      </c>
      <c r="T18" s="31">
        <v>0</v>
      </c>
      <c r="U18" s="32">
        <f t="shared" si="0"/>
        <v>0</v>
      </c>
    </row>
    <row r="19" spans="1:21" ht="57" customHeight="1" thickTop="1" x14ac:dyDescent="0.2">
      <c r="A19" s="25"/>
      <c r="B19" s="26" t="s">
        <v>73</v>
      </c>
      <c r="C19" s="80" t="s">
        <v>74</v>
      </c>
      <c r="D19" s="80"/>
      <c r="E19" s="80"/>
      <c r="F19" s="80"/>
      <c r="G19" s="80"/>
      <c r="H19" s="80"/>
      <c r="I19" s="80" t="s">
        <v>75</v>
      </c>
      <c r="J19" s="80"/>
      <c r="K19" s="80"/>
      <c r="L19" s="80" t="s">
        <v>76</v>
      </c>
      <c r="M19" s="80"/>
      <c r="N19" s="80"/>
      <c r="O19" s="80"/>
      <c r="P19" s="56" t="s">
        <v>50</v>
      </c>
      <c r="Q19" s="27" t="s">
        <v>64</v>
      </c>
      <c r="R19" s="27">
        <v>96.43</v>
      </c>
      <c r="S19" s="27">
        <v>59.18</v>
      </c>
      <c r="T19" s="27">
        <v>86.59</v>
      </c>
      <c r="U19" s="29">
        <f t="shared" si="0"/>
        <v>146.31632308212235</v>
      </c>
    </row>
    <row r="20" spans="1:21" ht="49.5" customHeight="1" x14ac:dyDescent="0.2">
      <c r="A20" s="25"/>
      <c r="B20" s="30" t="s">
        <v>52</v>
      </c>
      <c r="C20" s="72" t="s">
        <v>52</v>
      </c>
      <c r="D20" s="72"/>
      <c r="E20" s="72"/>
      <c r="F20" s="72"/>
      <c r="G20" s="72"/>
      <c r="H20" s="72"/>
      <c r="I20" s="72" t="s">
        <v>77</v>
      </c>
      <c r="J20" s="72"/>
      <c r="K20" s="72"/>
      <c r="L20" s="72" t="s">
        <v>78</v>
      </c>
      <c r="M20" s="72"/>
      <c r="N20" s="72"/>
      <c r="O20" s="72"/>
      <c r="P20" s="57" t="s">
        <v>50</v>
      </c>
      <c r="Q20" s="31" t="s">
        <v>64</v>
      </c>
      <c r="R20" s="31">
        <v>88.21</v>
      </c>
      <c r="S20" s="31">
        <v>49.53</v>
      </c>
      <c r="T20" s="31">
        <v>97.43</v>
      </c>
      <c r="U20" s="32">
        <f t="shared" si="0"/>
        <v>196.70906521300222</v>
      </c>
    </row>
    <row r="21" spans="1:21" ht="48.75" customHeight="1" x14ac:dyDescent="0.2">
      <c r="A21" s="25"/>
      <c r="B21" s="30" t="s">
        <v>52</v>
      </c>
      <c r="C21" s="72" t="s">
        <v>52</v>
      </c>
      <c r="D21" s="72"/>
      <c r="E21" s="72"/>
      <c r="F21" s="72"/>
      <c r="G21" s="72"/>
      <c r="H21" s="72"/>
      <c r="I21" s="72" t="s">
        <v>79</v>
      </c>
      <c r="J21" s="72"/>
      <c r="K21" s="72"/>
      <c r="L21" s="72" t="s">
        <v>80</v>
      </c>
      <c r="M21" s="72"/>
      <c r="N21" s="72"/>
      <c r="O21" s="72"/>
      <c r="P21" s="57" t="s">
        <v>50</v>
      </c>
      <c r="Q21" s="31" t="s">
        <v>64</v>
      </c>
      <c r="R21" s="31">
        <v>98.61</v>
      </c>
      <c r="S21" s="31">
        <v>84.4</v>
      </c>
      <c r="T21" s="31">
        <v>83.89</v>
      </c>
      <c r="U21" s="32">
        <f t="shared" si="0"/>
        <v>99.395734597156391</v>
      </c>
    </row>
    <row r="22" spans="1:21" ht="57.75" customHeight="1" x14ac:dyDescent="0.2">
      <c r="A22" s="25"/>
      <c r="B22" s="30" t="s">
        <v>52</v>
      </c>
      <c r="C22" s="72" t="s">
        <v>52</v>
      </c>
      <c r="D22" s="72"/>
      <c r="E22" s="72"/>
      <c r="F22" s="72"/>
      <c r="G22" s="72"/>
      <c r="H22" s="72"/>
      <c r="I22" s="72" t="s">
        <v>81</v>
      </c>
      <c r="J22" s="72"/>
      <c r="K22" s="72"/>
      <c r="L22" s="72" t="s">
        <v>82</v>
      </c>
      <c r="M22" s="72"/>
      <c r="N22" s="72"/>
      <c r="O22" s="72"/>
      <c r="P22" s="57" t="s">
        <v>50</v>
      </c>
      <c r="Q22" s="31" t="s">
        <v>64</v>
      </c>
      <c r="R22" s="31">
        <v>94.12</v>
      </c>
      <c r="S22" s="31">
        <v>94.12</v>
      </c>
      <c r="T22" s="31">
        <v>88.24</v>
      </c>
      <c r="U22" s="32">
        <f t="shared" si="0"/>
        <v>93.752656183595391</v>
      </c>
    </row>
    <row r="23" spans="1:21" ht="60.75" customHeight="1" x14ac:dyDescent="0.2">
      <c r="A23" s="25"/>
      <c r="B23" s="30" t="s">
        <v>52</v>
      </c>
      <c r="C23" s="72" t="s">
        <v>83</v>
      </c>
      <c r="D23" s="72"/>
      <c r="E23" s="72"/>
      <c r="F23" s="72"/>
      <c r="G23" s="72"/>
      <c r="H23" s="72"/>
      <c r="I23" s="72" t="s">
        <v>84</v>
      </c>
      <c r="J23" s="72"/>
      <c r="K23" s="72"/>
      <c r="L23" s="72" t="s">
        <v>85</v>
      </c>
      <c r="M23" s="72"/>
      <c r="N23" s="72"/>
      <c r="O23" s="72"/>
      <c r="P23" s="57" t="s">
        <v>50</v>
      </c>
      <c r="Q23" s="31" t="s">
        <v>64</v>
      </c>
      <c r="R23" s="31">
        <v>43.25</v>
      </c>
      <c r="S23" s="31">
        <v>23.2</v>
      </c>
      <c r="T23" s="31">
        <v>40.24</v>
      </c>
      <c r="U23" s="32">
        <f t="shared" si="0"/>
        <v>173.44827586206898</v>
      </c>
    </row>
    <row r="24" spans="1:21" ht="59.25" customHeight="1" x14ac:dyDescent="0.2">
      <c r="A24" s="25"/>
      <c r="B24" s="30" t="s">
        <v>52</v>
      </c>
      <c r="C24" s="72" t="s">
        <v>86</v>
      </c>
      <c r="D24" s="72"/>
      <c r="E24" s="72"/>
      <c r="F24" s="72"/>
      <c r="G24" s="72"/>
      <c r="H24" s="72"/>
      <c r="I24" s="72" t="s">
        <v>87</v>
      </c>
      <c r="J24" s="72"/>
      <c r="K24" s="72"/>
      <c r="L24" s="72" t="s">
        <v>88</v>
      </c>
      <c r="M24" s="72"/>
      <c r="N24" s="72"/>
      <c r="O24" s="72"/>
      <c r="P24" s="57" t="s">
        <v>50</v>
      </c>
      <c r="Q24" s="31" t="s">
        <v>64</v>
      </c>
      <c r="R24" s="31">
        <v>29</v>
      </c>
      <c r="S24" s="31">
        <v>21</v>
      </c>
      <c r="T24" s="31">
        <v>21.72</v>
      </c>
      <c r="U24" s="32">
        <f t="shared" si="0"/>
        <v>103.42857142857143</v>
      </c>
    </row>
    <row r="25" spans="1:21" ht="48.75" customHeight="1" x14ac:dyDescent="0.2">
      <c r="A25" s="25"/>
      <c r="B25" s="30" t="s">
        <v>52</v>
      </c>
      <c r="C25" s="72" t="s">
        <v>52</v>
      </c>
      <c r="D25" s="72"/>
      <c r="E25" s="72"/>
      <c r="F25" s="72"/>
      <c r="G25" s="72"/>
      <c r="H25" s="72"/>
      <c r="I25" s="72" t="s">
        <v>89</v>
      </c>
      <c r="J25" s="72"/>
      <c r="K25" s="72"/>
      <c r="L25" s="72" t="s">
        <v>90</v>
      </c>
      <c r="M25" s="72"/>
      <c r="N25" s="72"/>
      <c r="O25" s="72"/>
      <c r="P25" s="57" t="s">
        <v>50</v>
      </c>
      <c r="Q25" s="31" t="s">
        <v>64</v>
      </c>
      <c r="R25" s="31">
        <v>76.900000000000006</v>
      </c>
      <c r="S25" s="31">
        <v>49.79</v>
      </c>
      <c r="T25" s="31">
        <v>76.67</v>
      </c>
      <c r="U25" s="32">
        <f t="shared" si="0"/>
        <v>153.98674432616991</v>
      </c>
    </row>
    <row r="26" spans="1:21" ht="45.75" customHeight="1" x14ac:dyDescent="0.2">
      <c r="A26" s="25"/>
      <c r="B26" s="30" t="s">
        <v>52</v>
      </c>
      <c r="C26" s="72" t="s">
        <v>52</v>
      </c>
      <c r="D26" s="72"/>
      <c r="E26" s="72"/>
      <c r="F26" s="72"/>
      <c r="G26" s="72"/>
      <c r="H26" s="72"/>
      <c r="I26" s="72" t="s">
        <v>91</v>
      </c>
      <c r="J26" s="72"/>
      <c r="K26" s="72"/>
      <c r="L26" s="72" t="s">
        <v>92</v>
      </c>
      <c r="M26" s="72"/>
      <c r="N26" s="72"/>
      <c r="O26" s="72"/>
      <c r="P26" s="57" t="s">
        <v>50</v>
      </c>
      <c r="Q26" s="31" t="s">
        <v>64</v>
      </c>
      <c r="R26" s="31">
        <v>29.22</v>
      </c>
      <c r="S26" s="31">
        <v>16.399999999999999</v>
      </c>
      <c r="T26" s="31">
        <v>25.26</v>
      </c>
      <c r="U26" s="32">
        <f t="shared" si="0"/>
        <v>154.02439024390247</v>
      </c>
    </row>
    <row r="27" spans="1:21" ht="45.75" customHeight="1" x14ac:dyDescent="0.2">
      <c r="A27" s="25"/>
      <c r="B27" s="30" t="s">
        <v>52</v>
      </c>
      <c r="C27" s="72" t="s">
        <v>52</v>
      </c>
      <c r="D27" s="72"/>
      <c r="E27" s="72"/>
      <c r="F27" s="72"/>
      <c r="G27" s="72"/>
      <c r="H27" s="72"/>
      <c r="I27" s="72" t="s">
        <v>93</v>
      </c>
      <c r="J27" s="72"/>
      <c r="K27" s="72"/>
      <c r="L27" s="72" t="s">
        <v>94</v>
      </c>
      <c r="M27" s="72"/>
      <c r="N27" s="72"/>
      <c r="O27" s="72"/>
      <c r="P27" s="57" t="s">
        <v>50</v>
      </c>
      <c r="Q27" s="31" t="s">
        <v>64</v>
      </c>
      <c r="R27" s="31">
        <v>40.82</v>
      </c>
      <c r="S27" s="31">
        <v>22.91</v>
      </c>
      <c r="T27" s="31">
        <v>35.39</v>
      </c>
      <c r="U27" s="32">
        <f t="shared" si="0"/>
        <v>154.47402880838061</v>
      </c>
    </row>
    <row r="28" spans="1:21" ht="63.75" customHeight="1" x14ac:dyDescent="0.2">
      <c r="A28" s="25"/>
      <c r="B28" s="30" t="s">
        <v>52</v>
      </c>
      <c r="C28" s="72" t="s">
        <v>95</v>
      </c>
      <c r="D28" s="72"/>
      <c r="E28" s="72"/>
      <c r="F28" s="72"/>
      <c r="G28" s="72"/>
      <c r="H28" s="72"/>
      <c r="I28" s="72" t="s">
        <v>96</v>
      </c>
      <c r="J28" s="72"/>
      <c r="K28" s="72"/>
      <c r="L28" s="72" t="s">
        <v>97</v>
      </c>
      <c r="M28" s="72"/>
      <c r="N28" s="72"/>
      <c r="O28" s="72"/>
      <c r="P28" s="57" t="s">
        <v>50</v>
      </c>
      <c r="Q28" s="31" t="s">
        <v>98</v>
      </c>
      <c r="R28" s="31">
        <v>80.790000000000006</v>
      </c>
      <c r="S28" s="31" t="s">
        <v>45</v>
      </c>
      <c r="T28" s="31" t="s">
        <v>45</v>
      </c>
      <c r="U28" s="32" t="str">
        <f t="shared" si="0"/>
        <v>N/A</v>
      </c>
    </row>
    <row r="29" spans="1:21" ht="71.25" customHeight="1" x14ac:dyDescent="0.2">
      <c r="A29" s="25"/>
      <c r="B29" s="30" t="s">
        <v>52</v>
      </c>
      <c r="C29" s="72" t="s">
        <v>99</v>
      </c>
      <c r="D29" s="72"/>
      <c r="E29" s="72"/>
      <c r="F29" s="72"/>
      <c r="G29" s="72"/>
      <c r="H29" s="72"/>
      <c r="I29" s="72" t="s">
        <v>100</v>
      </c>
      <c r="J29" s="72"/>
      <c r="K29" s="72"/>
      <c r="L29" s="72" t="s">
        <v>101</v>
      </c>
      <c r="M29" s="72"/>
      <c r="N29" s="72"/>
      <c r="O29" s="72"/>
      <c r="P29" s="57" t="s">
        <v>50</v>
      </c>
      <c r="Q29" s="31" t="s">
        <v>64</v>
      </c>
      <c r="R29" s="31">
        <v>23.34</v>
      </c>
      <c r="S29" s="31">
        <v>10.81</v>
      </c>
      <c r="T29" s="31">
        <v>21.95</v>
      </c>
      <c r="U29" s="32">
        <f t="shared" si="0"/>
        <v>203.05272895467158</v>
      </c>
    </row>
    <row r="30" spans="1:21" ht="48.75" customHeight="1" x14ac:dyDescent="0.2">
      <c r="A30" s="25"/>
      <c r="B30" s="30" t="s">
        <v>52</v>
      </c>
      <c r="C30" s="72" t="s">
        <v>102</v>
      </c>
      <c r="D30" s="72"/>
      <c r="E30" s="72"/>
      <c r="F30" s="72"/>
      <c r="G30" s="72"/>
      <c r="H30" s="72"/>
      <c r="I30" s="72" t="s">
        <v>103</v>
      </c>
      <c r="J30" s="72"/>
      <c r="K30" s="72"/>
      <c r="L30" s="72" t="s">
        <v>104</v>
      </c>
      <c r="M30" s="72"/>
      <c r="N30" s="72"/>
      <c r="O30" s="72"/>
      <c r="P30" s="57" t="s">
        <v>50</v>
      </c>
      <c r="Q30" s="31" t="s">
        <v>64</v>
      </c>
      <c r="R30" s="31">
        <v>100</v>
      </c>
      <c r="S30" s="31">
        <v>71.430000000000007</v>
      </c>
      <c r="T30" s="31">
        <v>57.14</v>
      </c>
      <c r="U30" s="32">
        <f t="shared" si="0"/>
        <v>79.994400111997749</v>
      </c>
    </row>
    <row r="31" spans="1:21" ht="50.25" customHeight="1" x14ac:dyDescent="0.2">
      <c r="A31" s="25"/>
      <c r="B31" s="30" t="s">
        <v>52</v>
      </c>
      <c r="C31" s="72" t="s">
        <v>105</v>
      </c>
      <c r="D31" s="72"/>
      <c r="E31" s="72"/>
      <c r="F31" s="72"/>
      <c r="G31" s="72"/>
      <c r="H31" s="72"/>
      <c r="I31" s="72" t="s">
        <v>106</v>
      </c>
      <c r="J31" s="72"/>
      <c r="K31" s="72"/>
      <c r="L31" s="72" t="s">
        <v>107</v>
      </c>
      <c r="M31" s="72"/>
      <c r="N31" s="72"/>
      <c r="O31" s="72"/>
      <c r="P31" s="57" t="s">
        <v>50</v>
      </c>
      <c r="Q31" s="31" t="s">
        <v>108</v>
      </c>
      <c r="R31" s="31">
        <v>72.5</v>
      </c>
      <c r="S31" s="31" t="s">
        <v>45</v>
      </c>
      <c r="T31" s="31" t="s">
        <v>45</v>
      </c>
      <c r="U31" s="32" t="str">
        <f t="shared" si="0"/>
        <v>N/A</v>
      </c>
    </row>
    <row r="32" spans="1:21" ht="83.25" customHeight="1" x14ac:dyDescent="0.2">
      <c r="A32" s="25"/>
      <c r="B32" s="30" t="s">
        <v>52</v>
      </c>
      <c r="C32" s="72" t="s">
        <v>109</v>
      </c>
      <c r="D32" s="72"/>
      <c r="E32" s="72"/>
      <c r="F32" s="72"/>
      <c r="G32" s="72"/>
      <c r="H32" s="72"/>
      <c r="I32" s="72" t="s">
        <v>110</v>
      </c>
      <c r="J32" s="72"/>
      <c r="K32" s="72"/>
      <c r="L32" s="72" t="s">
        <v>111</v>
      </c>
      <c r="M32" s="72"/>
      <c r="N32" s="72"/>
      <c r="O32" s="72"/>
      <c r="P32" s="57" t="s">
        <v>50</v>
      </c>
      <c r="Q32" s="31" t="s">
        <v>64</v>
      </c>
      <c r="R32" s="31">
        <v>95.51</v>
      </c>
      <c r="S32" s="31">
        <v>34.200000000000003</v>
      </c>
      <c r="T32" s="31">
        <v>164.49</v>
      </c>
      <c r="U32" s="32">
        <f t="shared" si="0"/>
        <v>480.96491228070175</v>
      </c>
    </row>
    <row r="33" spans="1:22" ht="57.75" customHeight="1" x14ac:dyDescent="0.2">
      <c r="A33" s="25"/>
      <c r="B33" s="30" t="s">
        <v>52</v>
      </c>
      <c r="C33" s="72" t="s">
        <v>112</v>
      </c>
      <c r="D33" s="72"/>
      <c r="E33" s="72"/>
      <c r="F33" s="72"/>
      <c r="G33" s="72"/>
      <c r="H33" s="72"/>
      <c r="I33" s="72" t="s">
        <v>113</v>
      </c>
      <c r="J33" s="72"/>
      <c r="K33" s="72"/>
      <c r="L33" s="72" t="s">
        <v>114</v>
      </c>
      <c r="M33" s="72"/>
      <c r="N33" s="72"/>
      <c r="O33" s="72"/>
      <c r="P33" s="57" t="s">
        <v>50</v>
      </c>
      <c r="Q33" s="31" t="s">
        <v>64</v>
      </c>
      <c r="R33" s="31">
        <v>95.02</v>
      </c>
      <c r="S33" s="31">
        <v>34.21</v>
      </c>
      <c r="T33" s="31">
        <v>29.39</v>
      </c>
      <c r="U33" s="32">
        <f t="shared" si="0"/>
        <v>85.910552470037999</v>
      </c>
    </row>
    <row r="34" spans="1:22" ht="101.25" customHeight="1" thickBot="1" x14ac:dyDescent="0.25">
      <c r="A34" s="25"/>
      <c r="B34" s="30" t="s">
        <v>52</v>
      </c>
      <c r="C34" s="72" t="s">
        <v>115</v>
      </c>
      <c r="D34" s="72"/>
      <c r="E34" s="72"/>
      <c r="F34" s="72"/>
      <c r="G34" s="72"/>
      <c r="H34" s="72"/>
      <c r="I34" s="72" t="s">
        <v>116</v>
      </c>
      <c r="J34" s="72"/>
      <c r="K34" s="72"/>
      <c r="L34" s="72" t="s">
        <v>117</v>
      </c>
      <c r="M34" s="72"/>
      <c r="N34" s="72"/>
      <c r="O34" s="72"/>
      <c r="P34" s="57" t="s">
        <v>50</v>
      </c>
      <c r="Q34" s="31" t="s">
        <v>64</v>
      </c>
      <c r="R34" s="31">
        <v>95.48</v>
      </c>
      <c r="S34" s="31">
        <v>33.78</v>
      </c>
      <c r="T34" s="31">
        <v>99.41</v>
      </c>
      <c r="U34" s="32">
        <f t="shared" si="0"/>
        <v>294.28656009473059</v>
      </c>
    </row>
    <row r="35" spans="1:22" ht="22.5" customHeight="1" thickTop="1" thickBot="1" x14ac:dyDescent="0.25">
      <c r="B35" s="8" t="s">
        <v>118</v>
      </c>
      <c r="C35" s="9"/>
      <c r="D35" s="9"/>
      <c r="E35" s="9"/>
      <c r="F35" s="9"/>
      <c r="G35" s="9"/>
      <c r="H35" s="10"/>
      <c r="I35" s="10"/>
      <c r="J35" s="10"/>
      <c r="K35" s="10"/>
      <c r="L35" s="10"/>
      <c r="M35" s="10"/>
      <c r="N35" s="10"/>
      <c r="O35" s="10"/>
      <c r="P35" s="54"/>
      <c r="Q35" s="10"/>
      <c r="R35" s="10"/>
      <c r="S35" s="10"/>
      <c r="T35" s="10"/>
      <c r="U35" s="11"/>
      <c r="V35" s="33"/>
    </row>
    <row r="36" spans="1:22" ht="26.25" customHeight="1" thickTop="1" x14ac:dyDescent="0.2">
      <c r="B36" s="34"/>
      <c r="C36" s="35"/>
      <c r="D36" s="35"/>
      <c r="E36" s="35"/>
      <c r="F36" s="35"/>
      <c r="G36" s="35"/>
      <c r="H36" s="36"/>
      <c r="I36" s="36"/>
      <c r="J36" s="36"/>
      <c r="K36" s="36"/>
      <c r="L36" s="36"/>
      <c r="M36" s="36"/>
      <c r="N36" s="36"/>
      <c r="O36" s="36"/>
      <c r="P36" s="58"/>
      <c r="Q36" s="37"/>
      <c r="R36" s="38" t="s">
        <v>119</v>
      </c>
      <c r="S36" s="22" t="s">
        <v>120</v>
      </c>
      <c r="T36" s="38" t="s">
        <v>121</v>
      </c>
      <c r="U36" s="22" t="s">
        <v>122</v>
      </c>
    </row>
    <row r="37" spans="1:22" ht="26.25" customHeight="1" thickBot="1" x14ac:dyDescent="0.25">
      <c r="B37" s="39"/>
      <c r="C37" s="40"/>
      <c r="D37" s="40"/>
      <c r="E37" s="40"/>
      <c r="F37" s="40"/>
      <c r="G37" s="40"/>
      <c r="H37" s="41"/>
      <c r="I37" s="41"/>
      <c r="J37" s="41"/>
      <c r="K37" s="41"/>
      <c r="L37" s="41"/>
      <c r="M37" s="41"/>
      <c r="N37" s="41"/>
      <c r="O37" s="41"/>
      <c r="P37" s="59"/>
      <c r="Q37" s="42"/>
      <c r="R37" s="43" t="s">
        <v>123</v>
      </c>
      <c r="S37" s="42" t="s">
        <v>123</v>
      </c>
      <c r="T37" s="42" t="s">
        <v>123</v>
      </c>
      <c r="U37" s="42" t="s">
        <v>124</v>
      </c>
    </row>
    <row r="38" spans="1:22" ht="13.5" customHeight="1" thickBot="1" x14ac:dyDescent="0.25">
      <c r="B38" s="73" t="s">
        <v>125</v>
      </c>
      <c r="C38" s="74"/>
      <c r="D38" s="74"/>
      <c r="E38" s="44"/>
      <c r="F38" s="44"/>
      <c r="G38" s="44"/>
      <c r="H38" s="45"/>
      <c r="I38" s="45"/>
      <c r="J38" s="45"/>
      <c r="K38" s="45"/>
      <c r="L38" s="45"/>
      <c r="M38" s="45"/>
      <c r="N38" s="45"/>
      <c r="O38" s="45"/>
      <c r="P38" s="60"/>
      <c r="Q38" s="46"/>
      <c r="R38" s="47">
        <f>2112.387829</f>
        <v>2112.3878289999998</v>
      </c>
      <c r="S38" s="47">
        <f>210.149962</f>
        <v>210.14996199999999</v>
      </c>
      <c r="T38" s="47">
        <f>234.76424196</f>
        <v>234.76424195999999</v>
      </c>
      <c r="U38" s="48">
        <f>+IF(ISERR(T38/S38*100),"N/A",T38/S38*100)</f>
        <v>111.71272158497941</v>
      </c>
    </row>
    <row r="39" spans="1:22" ht="13.5" customHeight="1" thickBot="1" x14ac:dyDescent="0.25">
      <c r="B39" s="75" t="s">
        <v>126</v>
      </c>
      <c r="C39" s="76"/>
      <c r="D39" s="76"/>
      <c r="E39" s="49"/>
      <c r="F39" s="49"/>
      <c r="G39" s="49"/>
      <c r="H39" s="50"/>
      <c r="I39" s="50"/>
      <c r="J39" s="50"/>
      <c r="K39" s="50"/>
      <c r="L39" s="50"/>
      <c r="M39" s="50"/>
      <c r="N39" s="50"/>
      <c r="O39" s="50"/>
      <c r="P39" s="61"/>
      <c r="Q39" s="51"/>
      <c r="R39" s="47">
        <f>2119.286459</f>
        <v>2119.2864589999999</v>
      </c>
      <c r="S39" s="47">
        <f>369.73754919</f>
        <v>369.73754918999998</v>
      </c>
      <c r="T39" s="47">
        <f>234.76424196</f>
        <v>234.76424195999999</v>
      </c>
      <c r="U39" s="48">
        <f>+IF(ISERR(T39/S39*100),"N/A",T39/S39*100)</f>
        <v>63.494833693334144</v>
      </c>
    </row>
    <row r="40" spans="1:22" ht="14.85" customHeight="1" thickTop="1" thickBot="1" x14ac:dyDescent="0.25">
      <c r="B40" s="8" t="s">
        <v>127</v>
      </c>
      <c r="C40" s="9"/>
      <c r="D40" s="9"/>
      <c r="E40" s="9"/>
      <c r="F40" s="9"/>
      <c r="G40" s="9"/>
      <c r="H40" s="10"/>
      <c r="I40" s="10"/>
      <c r="J40" s="10"/>
      <c r="K40" s="10"/>
      <c r="L40" s="10"/>
      <c r="M40" s="10"/>
      <c r="N40" s="10"/>
      <c r="O40" s="10"/>
      <c r="P40" s="54"/>
      <c r="Q40" s="10"/>
      <c r="R40" s="10"/>
      <c r="S40" s="10"/>
      <c r="T40" s="10"/>
      <c r="U40" s="11"/>
    </row>
    <row r="41" spans="1:22" ht="30" customHeight="1" thickTop="1" x14ac:dyDescent="0.2">
      <c r="B41" s="77" t="s">
        <v>128</v>
      </c>
      <c r="C41" s="78"/>
      <c r="D41" s="78"/>
      <c r="E41" s="78"/>
      <c r="F41" s="78"/>
      <c r="G41" s="78"/>
      <c r="H41" s="78"/>
      <c r="I41" s="78"/>
      <c r="J41" s="78"/>
      <c r="K41" s="78"/>
      <c r="L41" s="78"/>
      <c r="M41" s="78"/>
      <c r="N41" s="78"/>
      <c r="O41" s="78"/>
      <c r="P41" s="78"/>
      <c r="Q41" s="78"/>
      <c r="R41" s="78"/>
      <c r="S41" s="78"/>
      <c r="T41" s="78"/>
      <c r="U41" s="79"/>
    </row>
    <row r="42" spans="1:22" ht="30" customHeight="1" x14ac:dyDescent="0.2">
      <c r="B42" s="66" t="s">
        <v>129</v>
      </c>
      <c r="C42" s="67"/>
      <c r="D42" s="67"/>
      <c r="E42" s="67"/>
      <c r="F42" s="67"/>
      <c r="G42" s="67"/>
      <c r="H42" s="67"/>
      <c r="I42" s="67"/>
      <c r="J42" s="67"/>
      <c r="K42" s="67"/>
      <c r="L42" s="67"/>
      <c r="M42" s="67"/>
      <c r="N42" s="67"/>
      <c r="O42" s="67"/>
      <c r="P42" s="67"/>
      <c r="Q42" s="67"/>
      <c r="R42" s="67"/>
      <c r="S42" s="67"/>
      <c r="T42" s="67"/>
      <c r="U42" s="68"/>
    </row>
    <row r="43" spans="1:22" ht="30" customHeight="1" x14ac:dyDescent="0.2">
      <c r="B43" s="66" t="s">
        <v>130</v>
      </c>
      <c r="C43" s="67"/>
      <c r="D43" s="67"/>
      <c r="E43" s="67"/>
      <c r="F43" s="67"/>
      <c r="G43" s="67"/>
      <c r="H43" s="67"/>
      <c r="I43" s="67"/>
      <c r="J43" s="67"/>
      <c r="K43" s="67"/>
      <c r="L43" s="67"/>
      <c r="M43" s="67"/>
      <c r="N43" s="67"/>
      <c r="O43" s="67"/>
      <c r="P43" s="67"/>
      <c r="Q43" s="67"/>
      <c r="R43" s="67"/>
      <c r="S43" s="67"/>
      <c r="T43" s="67"/>
      <c r="U43" s="68"/>
    </row>
    <row r="44" spans="1:22" ht="30" customHeight="1" x14ac:dyDescent="0.2">
      <c r="B44" s="66" t="s">
        <v>131</v>
      </c>
      <c r="C44" s="67"/>
      <c r="D44" s="67"/>
      <c r="E44" s="67"/>
      <c r="F44" s="67"/>
      <c r="G44" s="67"/>
      <c r="H44" s="67"/>
      <c r="I44" s="67"/>
      <c r="J44" s="67"/>
      <c r="K44" s="67"/>
      <c r="L44" s="67"/>
      <c r="M44" s="67"/>
      <c r="N44" s="67"/>
      <c r="O44" s="67"/>
      <c r="P44" s="67"/>
      <c r="Q44" s="67"/>
      <c r="R44" s="67"/>
      <c r="S44" s="67"/>
      <c r="T44" s="67"/>
      <c r="U44" s="68"/>
    </row>
    <row r="45" spans="1:22" ht="30" customHeight="1" x14ac:dyDescent="0.2">
      <c r="B45" s="66" t="s">
        <v>132</v>
      </c>
      <c r="C45" s="67"/>
      <c r="D45" s="67"/>
      <c r="E45" s="67"/>
      <c r="F45" s="67"/>
      <c r="G45" s="67"/>
      <c r="H45" s="67"/>
      <c r="I45" s="67"/>
      <c r="J45" s="67"/>
      <c r="K45" s="67"/>
      <c r="L45" s="67"/>
      <c r="M45" s="67"/>
      <c r="N45" s="67"/>
      <c r="O45" s="67"/>
      <c r="P45" s="67"/>
      <c r="Q45" s="67"/>
      <c r="R45" s="67"/>
      <c r="S45" s="67"/>
      <c r="T45" s="67"/>
      <c r="U45" s="68"/>
    </row>
    <row r="46" spans="1:22" ht="43.5" customHeight="1" x14ac:dyDescent="0.2">
      <c r="B46" s="66" t="s">
        <v>133</v>
      </c>
      <c r="C46" s="67"/>
      <c r="D46" s="67"/>
      <c r="E46" s="67"/>
      <c r="F46" s="67"/>
      <c r="G46" s="67"/>
      <c r="H46" s="67"/>
      <c r="I46" s="67"/>
      <c r="J46" s="67"/>
      <c r="K46" s="67"/>
      <c r="L46" s="67"/>
      <c r="M46" s="67"/>
      <c r="N46" s="67"/>
      <c r="O46" s="67"/>
      <c r="P46" s="67"/>
      <c r="Q46" s="67"/>
      <c r="R46" s="67"/>
      <c r="S46" s="67"/>
      <c r="T46" s="67"/>
      <c r="U46" s="68"/>
    </row>
    <row r="47" spans="1:22" ht="59.25" customHeight="1" x14ac:dyDescent="0.2">
      <c r="B47" s="66" t="s">
        <v>134</v>
      </c>
      <c r="C47" s="67"/>
      <c r="D47" s="67"/>
      <c r="E47" s="67"/>
      <c r="F47" s="67"/>
      <c r="G47" s="67"/>
      <c r="H47" s="67"/>
      <c r="I47" s="67"/>
      <c r="J47" s="67"/>
      <c r="K47" s="67"/>
      <c r="L47" s="67"/>
      <c r="M47" s="67"/>
      <c r="N47" s="67"/>
      <c r="O47" s="67"/>
      <c r="P47" s="67"/>
      <c r="Q47" s="67"/>
      <c r="R47" s="67"/>
      <c r="S47" s="67"/>
      <c r="T47" s="67"/>
      <c r="U47" s="68"/>
    </row>
    <row r="48" spans="1:22" ht="57.2" customHeight="1" x14ac:dyDescent="0.2">
      <c r="B48" s="66" t="s">
        <v>135</v>
      </c>
      <c r="C48" s="67"/>
      <c r="D48" s="67"/>
      <c r="E48" s="67"/>
      <c r="F48" s="67"/>
      <c r="G48" s="67"/>
      <c r="H48" s="67"/>
      <c r="I48" s="67"/>
      <c r="J48" s="67"/>
      <c r="K48" s="67"/>
      <c r="L48" s="67"/>
      <c r="M48" s="67"/>
      <c r="N48" s="67"/>
      <c r="O48" s="67"/>
      <c r="P48" s="67"/>
      <c r="Q48" s="67"/>
      <c r="R48" s="67"/>
      <c r="S48" s="67"/>
      <c r="T48" s="67"/>
      <c r="U48" s="68"/>
    </row>
    <row r="49" spans="2:21" ht="58.5" customHeight="1" x14ac:dyDescent="0.2">
      <c r="B49" s="66" t="s">
        <v>136</v>
      </c>
      <c r="C49" s="67"/>
      <c r="D49" s="67"/>
      <c r="E49" s="67"/>
      <c r="F49" s="67"/>
      <c r="G49" s="67"/>
      <c r="H49" s="67"/>
      <c r="I49" s="67"/>
      <c r="J49" s="67"/>
      <c r="K49" s="67"/>
      <c r="L49" s="67"/>
      <c r="M49" s="67"/>
      <c r="N49" s="67"/>
      <c r="O49" s="67"/>
      <c r="P49" s="67"/>
      <c r="Q49" s="67"/>
      <c r="R49" s="67"/>
      <c r="S49" s="67"/>
      <c r="T49" s="67"/>
      <c r="U49" s="68"/>
    </row>
    <row r="50" spans="2:21" ht="44.25" customHeight="1" x14ac:dyDescent="0.2">
      <c r="B50" s="66" t="s">
        <v>137</v>
      </c>
      <c r="C50" s="67"/>
      <c r="D50" s="67"/>
      <c r="E50" s="67"/>
      <c r="F50" s="67"/>
      <c r="G50" s="67"/>
      <c r="H50" s="67"/>
      <c r="I50" s="67"/>
      <c r="J50" s="67"/>
      <c r="K50" s="67"/>
      <c r="L50" s="67"/>
      <c r="M50" s="67"/>
      <c r="N50" s="67"/>
      <c r="O50" s="67"/>
      <c r="P50" s="67"/>
      <c r="Q50" s="67"/>
      <c r="R50" s="67"/>
      <c r="S50" s="67"/>
      <c r="T50" s="67"/>
      <c r="U50" s="68"/>
    </row>
    <row r="51" spans="2:21" ht="44.25" customHeight="1" x14ac:dyDescent="0.2">
      <c r="B51" s="66" t="s">
        <v>138</v>
      </c>
      <c r="C51" s="67"/>
      <c r="D51" s="67"/>
      <c r="E51" s="67"/>
      <c r="F51" s="67"/>
      <c r="G51" s="67"/>
      <c r="H51" s="67"/>
      <c r="I51" s="67"/>
      <c r="J51" s="67"/>
      <c r="K51" s="67"/>
      <c r="L51" s="67"/>
      <c r="M51" s="67"/>
      <c r="N51" s="67"/>
      <c r="O51" s="67"/>
      <c r="P51" s="67"/>
      <c r="Q51" s="67"/>
      <c r="R51" s="67"/>
      <c r="S51" s="67"/>
      <c r="T51" s="67"/>
      <c r="U51" s="68"/>
    </row>
    <row r="52" spans="2:21" ht="53.1" customHeight="1" x14ac:dyDescent="0.2">
      <c r="B52" s="66" t="s">
        <v>139</v>
      </c>
      <c r="C52" s="67"/>
      <c r="D52" s="67"/>
      <c r="E52" s="67"/>
      <c r="F52" s="67"/>
      <c r="G52" s="67"/>
      <c r="H52" s="67"/>
      <c r="I52" s="67"/>
      <c r="J52" s="67"/>
      <c r="K52" s="67"/>
      <c r="L52" s="67"/>
      <c r="M52" s="67"/>
      <c r="N52" s="67"/>
      <c r="O52" s="67"/>
      <c r="P52" s="67"/>
      <c r="Q52" s="67"/>
      <c r="R52" s="67"/>
      <c r="S52" s="67"/>
      <c r="T52" s="67"/>
      <c r="U52" s="68"/>
    </row>
    <row r="53" spans="2:21" ht="30" customHeight="1" x14ac:dyDescent="0.2">
      <c r="B53" s="66" t="s">
        <v>140</v>
      </c>
      <c r="C53" s="67"/>
      <c r="D53" s="67"/>
      <c r="E53" s="67"/>
      <c r="F53" s="67"/>
      <c r="G53" s="67"/>
      <c r="H53" s="67"/>
      <c r="I53" s="67"/>
      <c r="J53" s="67"/>
      <c r="K53" s="67"/>
      <c r="L53" s="67"/>
      <c r="M53" s="67"/>
      <c r="N53" s="67"/>
      <c r="O53" s="67"/>
      <c r="P53" s="67"/>
      <c r="Q53" s="67"/>
      <c r="R53" s="67"/>
      <c r="S53" s="67"/>
      <c r="T53" s="67"/>
      <c r="U53" s="68"/>
    </row>
    <row r="54" spans="2:21" ht="60" customHeight="1" x14ac:dyDescent="0.2">
      <c r="B54" s="66" t="s">
        <v>141</v>
      </c>
      <c r="C54" s="67"/>
      <c r="D54" s="67"/>
      <c r="E54" s="67"/>
      <c r="F54" s="67"/>
      <c r="G54" s="67"/>
      <c r="H54" s="67"/>
      <c r="I54" s="67"/>
      <c r="J54" s="67"/>
      <c r="K54" s="67"/>
      <c r="L54" s="67"/>
      <c r="M54" s="67"/>
      <c r="N54" s="67"/>
      <c r="O54" s="67"/>
      <c r="P54" s="67"/>
      <c r="Q54" s="67"/>
      <c r="R54" s="67"/>
      <c r="S54" s="67"/>
      <c r="T54" s="67"/>
      <c r="U54" s="68"/>
    </row>
    <row r="55" spans="2:21" ht="30" customHeight="1" x14ac:dyDescent="0.2">
      <c r="B55" s="66" t="s">
        <v>142</v>
      </c>
      <c r="C55" s="67"/>
      <c r="D55" s="67"/>
      <c r="E55" s="67"/>
      <c r="F55" s="67"/>
      <c r="G55" s="67"/>
      <c r="H55" s="67"/>
      <c r="I55" s="67"/>
      <c r="J55" s="67"/>
      <c r="K55" s="67"/>
      <c r="L55" s="67"/>
      <c r="M55" s="67"/>
      <c r="N55" s="67"/>
      <c r="O55" s="67"/>
      <c r="P55" s="67"/>
      <c r="Q55" s="67"/>
      <c r="R55" s="67"/>
      <c r="S55" s="67"/>
      <c r="T55" s="67"/>
      <c r="U55" s="68"/>
    </row>
    <row r="56" spans="2:21" ht="43.5" customHeight="1" x14ac:dyDescent="0.2">
      <c r="B56" s="66" t="s">
        <v>143</v>
      </c>
      <c r="C56" s="67"/>
      <c r="D56" s="67"/>
      <c r="E56" s="67"/>
      <c r="F56" s="67"/>
      <c r="G56" s="67"/>
      <c r="H56" s="67"/>
      <c r="I56" s="67"/>
      <c r="J56" s="67"/>
      <c r="K56" s="67"/>
      <c r="L56" s="67"/>
      <c r="M56" s="67"/>
      <c r="N56" s="67"/>
      <c r="O56" s="67"/>
      <c r="P56" s="67"/>
      <c r="Q56" s="67"/>
      <c r="R56" s="67"/>
      <c r="S56" s="67"/>
      <c r="T56" s="67"/>
      <c r="U56" s="68"/>
    </row>
    <row r="57" spans="2:21" ht="40.5" customHeight="1" x14ac:dyDescent="0.2">
      <c r="B57" s="66" t="s">
        <v>144</v>
      </c>
      <c r="C57" s="67"/>
      <c r="D57" s="67"/>
      <c r="E57" s="67"/>
      <c r="F57" s="67"/>
      <c r="G57" s="67"/>
      <c r="H57" s="67"/>
      <c r="I57" s="67"/>
      <c r="J57" s="67"/>
      <c r="K57" s="67"/>
      <c r="L57" s="67"/>
      <c r="M57" s="67"/>
      <c r="N57" s="67"/>
      <c r="O57" s="67"/>
      <c r="P57" s="67"/>
      <c r="Q57" s="67"/>
      <c r="R57" s="67"/>
      <c r="S57" s="67"/>
      <c r="T57" s="67"/>
      <c r="U57" s="68"/>
    </row>
    <row r="58" spans="2:21" ht="43.5" customHeight="1" x14ac:dyDescent="0.2">
      <c r="B58" s="66" t="s">
        <v>145</v>
      </c>
      <c r="C58" s="67"/>
      <c r="D58" s="67"/>
      <c r="E58" s="67"/>
      <c r="F58" s="67"/>
      <c r="G58" s="67"/>
      <c r="H58" s="67"/>
      <c r="I58" s="67"/>
      <c r="J58" s="67"/>
      <c r="K58" s="67"/>
      <c r="L58" s="67"/>
      <c r="M58" s="67"/>
      <c r="N58" s="67"/>
      <c r="O58" s="67"/>
      <c r="P58" s="67"/>
      <c r="Q58" s="67"/>
      <c r="R58" s="67"/>
      <c r="S58" s="67"/>
      <c r="T58" s="67"/>
      <c r="U58" s="68"/>
    </row>
    <row r="59" spans="2:21" ht="29.25" customHeight="1" x14ac:dyDescent="0.2">
      <c r="B59" s="66" t="s">
        <v>146</v>
      </c>
      <c r="C59" s="67"/>
      <c r="D59" s="67"/>
      <c r="E59" s="67"/>
      <c r="F59" s="67"/>
      <c r="G59" s="67"/>
      <c r="H59" s="67"/>
      <c r="I59" s="67"/>
      <c r="J59" s="67"/>
      <c r="K59" s="67"/>
      <c r="L59" s="67"/>
      <c r="M59" s="67"/>
      <c r="N59" s="67"/>
      <c r="O59" s="67"/>
      <c r="P59" s="67"/>
      <c r="Q59" s="67"/>
      <c r="R59" s="67"/>
      <c r="S59" s="67"/>
      <c r="T59" s="67"/>
      <c r="U59" s="68"/>
    </row>
    <row r="60" spans="2:21" ht="48" customHeight="1" x14ac:dyDescent="0.2">
      <c r="B60" s="66" t="s">
        <v>147</v>
      </c>
      <c r="C60" s="67"/>
      <c r="D60" s="67"/>
      <c r="E60" s="67"/>
      <c r="F60" s="67"/>
      <c r="G60" s="67"/>
      <c r="H60" s="67"/>
      <c r="I60" s="67"/>
      <c r="J60" s="67"/>
      <c r="K60" s="67"/>
      <c r="L60" s="67"/>
      <c r="M60" s="67"/>
      <c r="N60" s="67"/>
      <c r="O60" s="67"/>
      <c r="P60" s="67"/>
      <c r="Q60" s="67"/>
      <c r="R60" s="67"/>
      <c r="S60" s="67"/>
      <c r="T60" s="67"/>
      <c r="U60" s="68"/>
    </row>
    <row r="61" spans="2:21" ht="30" customHeight="1" x14ac:dyDescent="0.2">
      <c r="B61" s="66" t="s">
        <v>148</v>
      </c>
      <c r="C61" s="67"/>
      <c r="D61" s="67"/>
      <c r="E61" s="67"/>
      <c r="F61" s="67"/>
      <c r="G61" s="67"/>
      <c r="H61" s="67"/>
      <c r="I61" s="67"/>
      <c r="J61" s="67"/>
      <c r="K61" s="67"/>
      <c r="L61" s="67"/>
      <c r="M61" s="67"/>
      <c r="N61" s="67"/>
      <c r="O61" s="67"/>
      <c r="P61" s="67"/>
      <c r="Q61" s="67"/>
      <c r="R61" s="67"/>
      <c r="S61" s="67"/>
      <c r="T61" s="67"/>
      <c r="U61" s="68"/>
    </row>
    <row r="62" spans="2:21" ht="30" customHeight="1" x14ac:dyDescent="0.2">
      <c r="B62" s="66" t="s">
        <v>149</v>
      </c>
      <c r="C62" s="67"/>
      <c r="D62" s="67"/>
      <c r="E62" s="67"/>
      <c r="F62" s="67"/>
      <c r="G62" s="67"/>
      <c r="H62" s="67"/>
      <c r="I62" s="67"/>
      <c r="J62" s="67"/>
      <c r="K62" s="67"/>
      <c r="L62" s="67"/>
      <c r="M62" s="67"/>
      <c r="N62" s="67"/>
      <c r="O62" s="67"/>
      <c r="P62" s="67"/>
      <c r="Q62" s="67"/>
      <c r="R62" s="67"/>
      <c r="S62" s="67"/>
      <c r="T62" s="67"/>
      <c r="U62" s="68"/>
    </row>
    <row r="63" spans="2:21" ht="43.5" customHeight="1" x14ac:dyDescent="0.2">
      <c r="B63" s="66" t="s">
        <v>150</v>
      </c>
      <c r="C63" s="67"/>
      <c r="D63" s="67"/>
      <c r="E63" s="67"/>
      <c r="F63" s="67"/>
      <c r="G63" s="67"/>
      <c r="H63" s="67"/>
      <c r="I63" s="67"/>
      <c r="J63" s="67"/>
      <c r="K63" s="67"/>
      <c r="L63" s="67"/>
      <c r="M63" s="67"/>
      <c r="N63" s="67"/>
      <c r="O63" s="67"/>
      <c r="P63" s="67"/>
      <c r="Q63" s="67"/>
      <c r="R63" s="67"/>
      <c r="S63" s="67"/>
      <c r="T63" s="67"/>
      <c r="U63" s="68"/>
    </row>
    <row r="64" spans="2:21" ht="57.75" customHeight="1" x14ac:dyDescent="0.2">
      <c r="B64" s="66" t="s">
        <v>151</v>
      </c>
      <c r="C64" s="67"/>
      <c r="D64" s="67"/>
      <c r="E64" s="67"/>
      <c r="F64" s="67"/>
      <c r="G64" s="67"/>
      <c r="H64" s="67"/>
      <c r="I64" s="67"/>
      <c r="J64" s="67"/>
      <c r="K64" s="67"/>
      <c r="L64" s="67"/>
      <c r="M64" s="67"/>
      <c r="N64" s="67"/>
      <c r="O64" s="67"/>
      <c r="P64" s="67"/>
      <c r="Q64" s="67"/>
      <c r="R64" s="67"/>
      <c r="S64" s="67"/>
      <c r="T64" s="67"/>
      <c r="U64" s="68"/>
    </row>
    <row r="65" spans="2:21" ht="58.5" customHeight="1" thickBot="1" x14ac:dyDescent="0.25">
      <c r="B65" s="69" t="s">
        <v>152</v>
      </c>
      <c r="C65" s="70"/>
      <c r="D65" s="70"/>
      <c r="E65" s="70"/>
      <c r="F65" s="70"/>
      <c r="G65" s="70"/>
      <c r="H65" s="70"/>
      <c r="I65" s="70"/>
      <c r="J65" s="70"/>
      <c r="K65" s="70"/>
      <c r="L65" s="70"/>
      <c r="M65" s="70"/>
      <c r="N65" s="70"/>
      <c r="O65" s="70"/>
      <c r="P65" s="70"/>
      <c r="Q65" s="70"/>
      <c r="R65" s="70"/>
      <c r="S65" s="70"/>
      <c r="T65" s="70"/>
      <c r="U65" s="71"/>
    </row>
  </sheetData>
  <mergeCells count="120">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B38:D38"/>
    <mergeCell ref="B39:D39"/>
    <mergeCell ref="B41:U41"/>
    <mergeCell ref="C32:H32"/>
    <mergeCell ref="I32:K32"/>
    <mergeCell ref="L32:O32"/>
    <mergeCell ref="C33:H33"/>
    <mergeCell ref="I33:K33"/>
    <mergeCell ref="L33:O33"/>
    <mergeCell ref="B48:U48"/>
    <mergeCell ref="B49:U49"/>
    <mergeCell ref="B50:U50"/>
    <mergeCell ref="B51:U51"/>
    <mergeCell ref="B52:U52"/>
    <mergeCell ref="B53:U53"/>
    <mergeCell ref="B42:U42"/>
    <mergeCell ref="B43:U43"/>
    <mergeCell ref="B44:U44"/>
    <mergeCell ref="B45:U45"/>
    <mergeCell ref="B46:U46"/>
    <mergeCell ref="B47:U47"/>
    <mergeCell ref="B60:U60"/>
    <mergeCell ref="B61:U61"/>
    <mergeCell ref="B62:U62"/>
    <mergeCell ref="B63:U63"/>
    <mergeCell ref="B64:U64"/>
    <mergeCell ref="B65:U65"/>
    <mergeCell ref="B54:U54"/>
    <mergeCell ref="B55:U55"/>
    <mergeCell ref="B56:U56"/>
    <mergeCell ref="B57:U57"/>
    <mergeCell ref="B58:U58"/>
    <mergeCell ref="B59:U59"/>
  </mergeCells>
  <printOptions horizontalCentered="1"/>
  <pageMargins left="0.19685039370078741" right="0.19685039370078741" top="0.59055118110236227" bottom="0.59055118110236227" header="0" footer="0.39370078740157483"/>
  <pageSetup scale="5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20 S017</vt:lpstr>
      <vt:lpstr>'20 S017'!Área_de_impresión</vt:lpstr>
      <vt:lpstr>Portada!Área_de_impresión</vt:lpstr>
      <vt:lpstr>'20 S017'!Títulos_a_imprimir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Erika Sandyk Gonzalez Salazar</cp:lastModifiedBy>
  <cp:lastPrinted>2018-07-12T17:16:08Z</cp:lastPrinted>
  <dcterms:created xsi:type="dcterms:W3CDTF">2009-03-25T01:44:41Z</dcterms:created>
  <dcterms:modified xsi:type="dcterms:W3CDTF">2018-07-12T17:46:32Z</dcterms:modified>
</cp:coreProperties>
</file>